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810" yWindow="-165" windowWidth="13605" windowHeight="12465"/>
  </bookViews>
  <sheets>
    <sheet name="14후원금수입명세서(제출)" sheetId="29" r:id="rId1"/>
    <sheet name="14후원금사용명세서(제출)" sheetId="30" r:id="rId2"/>
    <sheet name="Sheet1" sheetId="31" r:id="rId3"/>
  </sheets>
  <definedNames>
    <definedName name="_xlnm._FilterDatabase" localSheetId="1" hidden="1">'14후원금사용명세서(제출)'!$B$2:$I$244</definedName>
    <definedName name="_xlnm._FilterDatabase" localSheetId="0" hidden="1">'14후원금수입명세서(제출)'!$A$2:$L$206</definedName>
    <definedName name="_xlnm.Print_Area" localSheetId="0">'14후원금수입명세서(제출)'!$A$1:$L$211</definedName>
    <definedName name="_xlnm.Print_Titles" localSheetId="1">'14후원금사용명세서(제출)'!$2:$2</definedName>
    <definedName name="_xlnm.Print_Titles" localSheetId="0">'14후원금수입명세서(제출)'!$2:$2</definedName>
  </definedNames>
  <calcPr calcId="125725"/>
</workbook>
</file>

<file path=xl/calcChain.xml><?xml version="1.0" encoding="utf-8"?>
<calcChain xmlns="http://schemas.openxmlformats.org/spreadsheetml/2006/main">
  <c r="M93" i="31"/>
  <c r="K230" i="29" l="1"/>
  <c r="M229"/>
  <c r="L229"/>
  <c r="L230" s="1"/>
  <c r="M228"/>
  <c r="M227"/>
  <c r="O227" s="1"/>
  <c r="M226"/>
  <c r="M230" s="1"/>
  <c r="M215"/>
  <c r="L219"/>
  <c r="L218"/>
  <c r="M218" s="1"/>
  <c r="M219" s="1"/>
  <c r="M217"/>
  <c r="I24" i="31"/>
  <c r="I21"/>
  <c r="F14"/>
  <c r="E48"/>
  <c r="C36"/>
  <c r="B95"/>
  <c r="G3" s="1"/>
  <c r="O216" i="29"/>
  <c r="M216"/>
  <c r="A50" i="31"/>
  <c r="K219" i="29"/>
  <c r="H243" i="30"/>
  <c r="H212"/>
  <c r="H189"/>
  <c r="H171"/>
  <c r="H157"/>
  <c r="H145"/>
  <c r="H128"/>
  <c r="H110"/>
  <c r="H90"/>
  <c r="H61"/>
  <c r="H42"/>
  <c r="H19"/>
  <c r="H244" l="1"/>
  <c r="K184" i="29"/>
  <c r="K173"/>
  <c r="K17"/>
  <c r="K205"/>
  <c r="K154"/>
  <c r="K133"/>
  <c r="K115"/>
  <c r="K98"/>
  <c r="K84"/>
  <c r="K64"/>
  <c r="K51"/>
  <c r="K32"/>
</calcChain>
</file>

<file path=xl/sharedStrings.xml><?xml version="1.0" encoding="utf-8"?>
<sst xmlns="http://schemas.openxmlformats.org/spreadsheetml/2006/main" count="3195" uniqueCount="553">
  <si>
    <t>내역</t>
    <phoneticPr fontId="1" type="noConversion"/>
  </si>
  <si>
    <t>언니모임</t>
    <phoneticPr fontId="7" type="noConversion"/>
  </si>
  <si>
    <t>2014.12.01 14:48</t>
  </si>
  <si>
    <t>No</t>
    <phoneticPr fontId="5" type="noConversion"/>
  </si>
  <si>
    <t>후원금종류</t>
    <phoneticPr fontId="5" type="noConversion"/>
  </si>
  <si>
    <t>후원자</t>
    <phoneticPr fontId="5" type="noConversion"/>
  </si>
  <si>
    <t>비고</t>
    <phoneticPr fontId="6" type="noConversion"/>
  </si>
  <si>
    <t>우리은행002통장</t>
  </si>
  <si>
    <t>우리은행002통장</t>
    <phoneticPr fontId="9" type="noConversion"/>
  </si>
  <si>
    <t>최종응</t>
    <phoneticPr fontId="7" type="noConversion"/>
  </si>
  <si>
    <t>해피빈</t>
    <phoneticPr fontId="7" type="noConversion"/>
  </si>
  <si>
    <t>이금희</t>
    <phoneticPr fontId="7" type="noConversion"/>
  </si>
  <si>
    <t>이화진</t>
    <phoneticPr fontId="7" type="noConversion"/>
  </si>
  <si>
    <t>김은정</t>
    <phoneticPr fontId="7" type="noConversion"/>
  </si>
  <si>
    <t>안준상</t>
    <phoneticPr fontId="7" type="noConversion"/>
  </si>
  <si>
    <t>정보통신노조</t>
    <phoneticPr fontId="7" type="noConversion"/>
  </si>
  <si>
    <t>김영태</t>
    <phoneticPr fontId="7" type="noConversion"/>
  </si>
  <si>
    <t>박희근</t>
    <phoneticPr fontId="7" type="noConversion"/>
  </si>
  <si>
    <t>정은경</t>
    <phoneticPr fontId="7" type="noConversion"/>
  </si>
  <si>
    <t>최종응</t>
    <phoneticPr fontId="7" type="noConversion"/>
  </si>
  <si>
    <t>이금희</t>
    <phoneticPr fontId="7" type="noConversion"/>
  </si>
  <si>
    <t>언니모임</t>
    <phoneticPr fontId="7" type="noConversion"/>
  </si>
  <si>
    <t>김은정</t>
    <phoneticPr fontId="7" type="noConversion"/>
  </si>
  <si>
    <t>이화진</t>
    <phoneticPr fontId="7" type="noConversion"/>
  </si>
  <si>
    <t>비지정후원금</t>
    <phoneticPr fontId="7" type="noConversion"/>
  </si>
  <si>
    <t>운영후원금</t>
    <phoneticPr fontId="7" type="noConversion"/>
  </si>
  <si>
    <t>김은정</t>
    <phoneticPr fontId="7" type="noConversion"/>
  </si>
  <si>
    <t>비지정후원금</t>
    <phoneticPr fontId="7" type="noConversion"/>
  </si>
  <si>
    <t>운영후원금</t>
    <phoneticPr fontId="7" type="noConversion"/>
  </si>
  <si>
    <t>안준상</t>
    <phoneticPr fontId="7" type="noConversion"/>
  </si>
  <si>
    <t>지정후원금</t>
    <phoneticPr fontId="7" type="noConversion"/>
  </si>
  <si>
    <t>사업후원금(여성홈리스자립)</t>
    <phoneticPr fontId="7" type="noConversion"/>
  </si>
  <si>
    <t>지정후원_여성홈리스자립기금 충당금_안준상 신한</t>
    <phoneticPr fontId="7" type="noConversion"/>
  </si>
  <si>
    <t>정보통신노조</t>
    <phoneticPr fontId="7" type="noConversion"/>
  </si>
  <si>
    <t>비지정후원금</t>
    <phoneticPr fontId="7" type="noConversion"/>
  </si>
  <si>
    <t>운영후원금</t>
    <phoneticPr fontId="7" type="noConversion"/>
  </si>
  <si>
    <t>김영태</t>
    <phoneticPr fontId="7" type="noConversion"/>
  </si>
  <si>
    <t>박희근</t>
    <phoneticPr fontId="7" type="noConversion"/>
  </si>
  <si>
    <t>비지정후원금</t>
    <phoneticPr fontId="7" type="noConversion"/>
  </si>
  <si>
    <t>운영후원금</t>
    <phoneticPr fontId="7" type="noConversion"/>
  </si>
  <si>
    <t>인인례</t>
    <phoneticPr fontId="7" type="noConversion"/>
  </si>
  <si>
    <t>정은경</t>
    <phoneticPr fontId="7" type="noConversion"/>
  </si>
  <si>
    <t>CMS</t>
    <phoneticPr fontId="7" type="noConversion"/>
  </si>
  <si>
    <t>지정후원금</t>
    <phoneticPr fontId="7" type="noConversion"/>
  </si>
  <si>
    <t>후원회회비(프로그램실확충)</t>
    <phoneticPr fontId="7" type="noConversion"/>
  </si>
  <si>
    <t>비지정후원금</t>
    <phoneticPr fontId="7" type="noConversion"/>
  </si>
  <si>
    <t>후원회회비</t>
    <phoneticPr fontId="7" type="noConversion"/>
  </si>
  <si>
    <t>최종응</t>
    <phoneticPr fontId="7" type="noConversion"/>
  </si>
  <si>
    <t>사업후원금(여성홈리스자립)</t>
    <phoneticPr fontId="7" type="noConversion"/>
  </si>
  <si>
    <t>지정후원_여성홈리스자립기금 충당금_최종응</t>
    <phoneticPr fontId="7" type="noConversion"/>
  </si>
  <si>
    <t>이화진</t>
    <phoneticPr fontId="7" type="noConversion"/>
  </si>
  <si>
    <t>안준상</t>
    <phoneticPr fontId="7" type="noConversion"/>
  </si>
  <si>
    <t>사업후원금(여성홈리스자립)</t>
    <phoneticPr fontId="7" type="noConversion"/>
  </si>
  <si>
    <t>정보통신노조</t>
    <phoneticPr fontId="7" type="noConversion"/>
  </si>
  <si>
    <t>운영후원금</t>
    <phoneticPr fontId="7" type="noConversion"/>
  </si>
  <si>
    <t>지정후원금</t>
    <phoneticPr fontId="7" type="noConversion"/>
  </si>
  <si>
    <t>후원회회비(프로그램실확충)</t>
    <phoneticPr fontId="7" type="noConversion"/>
  </si>
  <si>
    <t>후원회회비</t>
    <phoneticPr fontId="7" type="noConversion"/>
  </si>
  <si>
    <t>사업후원금(여성홈리스자립)</t>
    <phoneticPr fontId="7" type="noConversion"/>
  </si>
  <si>
    <t>지정후원_여성홈리스자립기금 충당금_최종응</t>
    <phoneticPr fontId="7" type="noConversion"/>
  </si>
  <si>
    <t>지정후원_여성홈리스자립기금 충당금_언니모임</t>
    <phoneticPr fontId="7" type="noConversion"/>
  </si>
  <si>
    <t>지정후원_여성홈리스자립기금 충당금_언니모임</t>
    <phoneticPr fontId="7" type="noConversion"/>
  </si>
  <si>
    <t>지정후원금</t>
    <phoneticPr fontId="7" type="noConversion"/>
  </si>
  <si>
    <t>사업후원금(여성홈리스자립)</t>
    <phoneticPr fontId="7" type="noConversion"/>
  </si>
  <si>
    <t>비지정후원금</t>
    <phoneticPr fontId="7" type="noConversion"/>
  </si>
  <si>
    <t>운영후원금</t>
    <phoneticPr fontId="7" type="noConversion"/>
  </si>
  <si>
    <t>지정후원_여성홈리스자립기금 충당금_언니모임</t>
    <phoneticPr fontId="7" type="noConversion"/>
  </si>
  <si>
    <t>사업후원금(일문화카페)</t>
    <phoneticPr fontId="7" type="noConversion"/>
  </si>
  <si>
    <t>지정후원금</t>
    <phoneticPr fontId="7" type="noConversion"/>
  </si>
  <si>
    <t>사업후원금(여성홈리스자립)</t>
    <phoneticPr fontId="7" type="noConversion"/>
  </si>
  <si>
    <t>비지정후원금</t>
    <phoneticPr fontId="7" type="noConversion"/>
  </si>
  <si>
    <t>운영후원금</t>
    <phoneticPr fontId="7" type="noConversion"/>
  </si>
  <si>
    <t>지정후원_여성홈리스자립기금 충당금_언니모임</t>
    <phoneticPr fontId="7" type="noConversion"/>
  </si>
  <si>
    <t>비지정후원금</t>
    <phoneticPr fontId="7" type="noConversion"/>
  </si>
  <si>
    <t>운영후원금</t>
    <phoneticPr fontId="7" type="noConversion"/>
  </si>
  <si>
    <t>지정후원금</t>
    <phoneticPr fontId="7" type="noConversion"/>
  </si>
  <si>
    <t>이금희</t>
    <phoneticPr fontId="7" type="noConversion"/>
  </si>
  <si>
    <t>언니모임</t>
    <phoneticPr fontId="7" type="noConversion"/>
  </si>
  <si>
    <t>노정균</t>
    <phoneticPr fontId="7" type="noConversion"/>
  </si>
  <si>
    <t>김은정</t>
    <phoneticPr fontId="7" type="noConversion"/>
  </si>
  <si>
    <t>서정화_일문화카페 후원</t>
    <phoneticPr fontId="9" type="noConversion"/>
  </si>
  <si>
    <t>김나영_통장상 200만원 후원 중 사업후원금 명목</t>
    <phoneticPr fontId="9" type="noConversion"/>
  </si>
  <si>
    <t>김나영_통장상 200만원 후원 중 비지정후원금 명목</t>
    <phoneticPr fontId="9" type="noConversion"/>
  </si>
  <si>
    <t>정은경</t>
    <phoneticPr fontId="7" type="noConversion"/>
  </si>
  <si>
    <t>김영태</t>
    <phoneticPr fontId="7" type="noConversion"/>
  </si>
  <si>
    <t>CMS</t>
    <phoneticPr fontId="7" type="noConversion"/>
  </si>
  <si>
    <t>최종응</t>
    <phoneticPr fontId="7" type="noConversion"/>
  </si>
  <si>
    <t>이금희</t>
    <phoneticPr fontId="7" type="noConversion"/>
  </si>
  <si>
    <t>언니모임</t>
    <phoneticPr fontId="7" type="noConversion"/>
  </si>
  <si>
    <t>이화진</t>
    <phoneticPr fontId="7" type="noConversion"/>
  </si>
  <si>
    <t>정보통신노조</t>
    <phoneticPr fontId="7" type="noConversion"/>
  </si>
  <si>
    <t>지정후원금</t>
    <phoneticPr fontId="7" type="noConversion"/>
  </si>
  <si>
    <t>사업후원금(여성홈리스자립)</t>
    <phoneticPr fontId="7" type="noConversion"/>
  </si>
  <si>
    <t>지정후원_여성홈리스자립기금 충당금_최종응</t>
    <phoneticPr fontId="7" type="noConversion"/>
  </si>
  <si>
    <t>해피빈</t>
    <phoneticPr fontId="7" type="noConversion"/>
  </si>
  <si>
    <t>비지정후원금</t>
    <phoneticPr fontId="7" type="noConversion"/>
  </si>
  <si>
    <t>운영후원금</t>
    <phoneticPr fontId="7" type="noConversion"/>
  </si>
  <si>
    <t>고순옥</t>
    <phoneticPr fontId="7" type="noConversion"/>
  </si>
  <si>
    <t>지정후원_여성홈리스자립기금 충당금_언니모임</t>
    <phoneticPr fontId="7" type="noConversion"/>
  </si>
  <si>
    <t>계정명</t>
    <phoneticPr fontId="1" type="noConversion"/>
  </si>
  <si>
    <t>수입금액</t>
    <phoneticPr fontId="1" type="noConversion"/>
  </si>
  <si>
    <t>고정은</t>
    <phoneticPr fontId="7" type="noConversion"/>
  </si>
  <si>
    <t>박영심</t>
    <phoneticPr fontId="7" type="noConversion"/>
  </si>
  <si>
    <t>이근남</t>
    <phoneticPr fontId="7" type="noConversion"/>
  </si>
  <si>
    <t>남서로터리클럽</t>
    <phoneticPr fontId="7" type="noConversion"/>
  </si>
  <si>
    <t>윤여선</t>
    <phoneticPr fontId="7" type="noConversion"/>
  </si>
  <si>
    <t>김미영</t>
    <phoneticPr fontId="7" type="noConversion"/>
  </si>
  <si>
    <t>이용섭</t>
    <phoneticPr fontId="7" type="noConversion"/>
  </si>
  <si>
    <t>서정화</t>
    <phoneticPr fontId="7" type="noConversion"/>
  </si>
  <si>
    <t>김나영</t>
    <phoneticPr fontId="7" type="noConversion"/>
  </si>
  <si>
    <t>김진미</t>
    <phoneticPr fontId="7" type="noConversion"/>
  </si>
  <si>
    <t>김수윤</t>
    <phoneticPr fontId="7" type="noConversion"/>
  </si>
  <si>
    <t>윤여선</t>
    <phoneticPr fontId="7" type="noConversion"/>
  </si>
  <si>
    <t>김수윤</t>
    <phoneticPr fontId="7" type="noConversion"/>
  </si>
  <si>
    <t>남서로터리클럽</t>
    <phoneticPr fontId="7" type="noConversion"/>
  </si>
  <si>
    <t>박길순</t>
    <phoneticPr fontId="7" type="noConversion"/>
  </si>
  <si>
    <t>모금자 기관 여부</t>
    <phoneticPr fontId="9" type="noConversion"/>
  </si>
  <si>
    <t>기부금단체 여부</t>
    <phoneticPr fontId="9" type="noConversion"/>
  </si>
  <si>
    <t>지역사회 후원금품</t>
    <phoneticPr fontId="9" type="noConversion"/>
  </si>
  <si>
    <t>후원회 지원금품</t>
    <phoneticPr fontId="9" type="noConversion"/>
  </si>
  <si>
    <t>개인</t>
    <phoneticPr fontId="9" type="noConversion"/>
  </si>
  <si>
    <t>N</t>
    <phoneticPr fontId="9" type="noConversion"/>
  </si>
  <si>
    <t>개인</t>
    <phoneticPr fontId="9" type="noConversion"/>
  </si>
  <si>
    <t>Y</t>
    <phoneticPr fontId="9" type="noConversion"/>
  </si>
  <si>
    <t>민간단체 기타</t>
    <phoneticPr fontId="9" type="noConversion"/>
  </si>
  <si>
    <t>남서로타리클럽 후원금</t>
    <phoneticPr fontId="9" type="noConversion"/>
  </si>
  <si>
    <t>해피빈 후원금</t>
    <phoneticPr fontId="9" type="noConversion"/>
  </si>
  <si>
    <t>고순옥 후원금</t>
    <phoneticPr fontId="9" type="noConversion"/>
  </si>
  <si>
    <t>이화진 후원금</t>
    <phoneticPr fontId="9" type="noConversion"/>
  </si>
  <si>
    <t>김은정 후원금</t>
    <phoneticPr fontId="9" type="noConversion"/>
  </si>
  <si>
    <t>정보통신노동조합 후원금</t>
    <phoneticPr fontId="7" type="noConversion"/>
  </si>
  <si>
    <t>박희근 후원금</t>
    <phoneticPr fontId="9" type="noConversion"/>
  </si>
  <si>
    <t>지정후원_여성홈리스자립기금 충당금_이금희</t>
    <phoneticPr fontId="7" type="noConversion"/>
  </si>
  <si>
    <t>김영태 후원금</t>
    <phoneticPr fontId="9" type="noConversion"/>
  </si>
  <si>
    <t>임인례 후원금</t>
    <phoneticPr fontId="9" type="noConversion"/>
  </si>
  <si>
    <t>노정균 후원금</t>
    <phoneticPr fontId="7" type="noConversion"/>
  </si>
  <si>
    <t>김은정 후원금</t>
    <phoneticPr fontId="9" type="noConversion"/>
  </si>
  <si>
    <t>지정후원_여성홈리스자립기금 충당금_안준상</t>
    <phoneticPr fontId="7" type="noConversion"/>
  </si>
  <si>
    <t>정은경 후원금</t>
    <phoneticPr fontId="9" type="noConversion"/>
  </si>
  <si>
    <t>고정은 후원금</t>
    <phoneticPr fontId="7" type="noConversion"/>
  </si>
  <si>
    <t>박영심 후원금</t>
    <phoneticPr fontId="9" type="noConversion"/>
  </si>
  <si>
    <t>이근남 후원금</t>
    <phoneticPr fontId="7" type="noConversion"/>
  </si>
  <si>
    <t>윤여선 후원금</t>
    <phoneticPr fontId="9" type="noConversion"/>
  </si>
  <si>
    <t>김미영 후원금</t>
    <phoneticPr fontId="9" type="noConversion"/>
  </si>
  <si>
    <t>이용섭 후원금</t>
    <phoneticPr fontId="9" type="noConversion"/>
  </si>
  <si>
    <t>법인임원 후원금품</t>
    <phoneticPr fontId="9" type="noConversion"/>
  </si>
  <si>
    <t>김진미 후원금</t>
    <phoneticPr fontId="9" type="noConversion"/>
  </si>
  <si>
    <t>김수윤 후원금</t>
    <phoneticPr fontId="9" type="noConversion"/>
  </si>
  <si>
    <t>김영태 후원금</t>
    <phoneticPr fontId="9" type="noConversion"/>
  </si>
  <si>
    <t>김수윤 후원금</t>
    <phoneticPr fontId="9" type="noConversion"/>
  </si>
  <si>
    <t>박길순 후원금</t>
    <phoneticPr fontId="9" type="noConversion"/>
  </si>
  <si>
    <t>정은경 후원금</t>
    <phoneticPr fontId="9" type="noConversion"/>
  </si>
  <si>
    <t>CMS 집금 1월분_3,011,155원 중 정희정 등 113명 200만원</t>
    <phoneticPr fontId="7" type="noConversion"/>
  </si>
  <si>
    <t>CMS 집금 3월분_2,911,870원 중 정희정 등 113명 200만원</t>
    <phoneticPr fontId="7" type="noConversion"/>
  </si>
  <si>
    <t>CMS 집금 2월분_2,967,035원 중 정희정 등 113명 200만원</t>
    <phoneticPr fontId="7" type="noConversion"/>
  </si>
  <si>
    <t>CMS 집금 4월분_2,957,090원 중 정희정 등 113명 200만원</t>
    <phoneticPr fontId="7" type="noConversion"/>
  </si>
  <si>
    <t>CMS 집금 5월분_2,853,465원 중 정희정 등 113명 200만원</t>
    <phoneticPr fontId="7" type="noConversion"/>
  </si>
  <si>
    <t>CMS 집금 6월분_2,927,365원 중 정희정 등 113명 200만원</t>
    <phoneticPr fontId="7" type="noConversion"/>
  </si>
  <si>
    <t>CMS 집금 7월분_2,898,245원 중 정희정 등 113명 200만원</t>
    <phoneticPr fontId="7" type="noConversion"/>
  </si>
  <si>
    <t>CMS 집금 8월분_2,833,905원 중 정희정 등 113명 200만원</t>
    <phoneticPr fontId="7" type="noConversion"/>
  </si>
  <si>
    <t>CMS 집금 9월분_2,858,025원 중 정희정 등 113명 200만원</t>
    <phoneticPr fontId="7" type="noConversion"/>
  </si>
  <si>
    <t>CMS 집금 10월분_2,879,125원 중 정희정 등 113명 200만원</t>
    <phoneticPr fontId="7" type="noConversion"/>
  </si>
  <si>
    <t>CMS 집금 11월분_2,853,190원 중 정희정 등 113명 200만원</t>
    <phoneticPr fontId="7" type="noConversion"/>
  </si>
  <si>
    <t>CMS 집금 1월분_3,011,155원 중 이인선 등 1,011,155원</t>
    <phoneticPr fontId="7" type="noConversion"/>
  </si>
  <si>
    <t>CMS 집금 2월분_2,967,035원 중 이인선 등 967,035원</t>
    <phoneticPr fontId="7" type="noConversion"/>
  </si>
  <si>
    <t>CMS 집금 3월분_2,911,870원 중 이인선 등 911,870원</t>
    <phoneticPr fontId="7" type="noConversion"/>
  </si>
  <si>
    <t>CMS 집금 4월분_2,957,090원 중 이인선 등 957,090원</t>
    <phoneticPr fontId="7" type="noConversion"/>
  </si>
  <si>
    <t>CMS 집금 5월분_2,853,465원 중 이인선 등 853,465원</t>
    <phoneticPr fontId="7" type="noConversion"/>
  </si>
  <si>
    <t>CMS 집금 6월분_2,927,365원 중 이인선 등 927,365원</t>
    <phoneticPr fontId="7" type="noConversion"/>
  </si>
  <si>
    <t>CMS 집금 7월분_2,898,245원 중 이인선 등 898,245원</t>
    <phoneticPr fontId="7" type="noConversion"/>
  </si>
  <si>
    <t>CMS 집금 8월분_2,833,905원 중 이인선 등 833,905원</t>
    <phoneticPr fontId="7" type="noConversion"/>
  </si>
  <si>
    <t>CMS 집금 9월분_2,858,025원 중 이인선 등 858,025원</t>
    <phoneticPr fontId="7" type="noConversion"/>
  </si>
  <si>
    <t>CMS 집금 10월분_2,879,125원 이인선 등 중 879,125원</t>
    <phoneticPr fontId="7" type="noConversion"/>
  </si>
  <si>
    <t>CMS 집금 11월분_2,853,190원 중 이인선 등 853,190원</t>
    <phoneticPr fontId="7" type="noConversion"/>
  </si>
  <si>
    <t>남서로터리클럽</t>
    <phoneticPr fontId="7" type="noConversion"/>
  </si>
  <si>
    <t>후원목적 지정여부</t>
    <phoneticPr fontId="9" type="noConversion"/>
  </si>
  <si>
    <t>우리은행095통장</t>
    <phoneticPr fontId="9" type="noConversion"/>
  </si>
  <si>
    <t>김진미</t>
    <phoneticPr fontId="8" type="noConversion"/>
  </si>
  <si>
    <t>개인</t>
    <phoneticPr fontId="8" type="noConversion"/>
  </si>
  <si>
    <t>우리은행109통장</t>
    <phoneticPr fontId="9" type="noConversion"/>
  </si>
  <si>
    <t>GSK</t>
    <phoneticPr fontId="9" type="noConversion"/>
  </si>
  <si>
    <t>영리법인</t>
    <phoneticPr fontId="9" type="noConversion"/>
  </si>
  <si>
    <t>사업후원금</t>
    <phoneticPr fontId="9" type="noConversion"/>
  </si>
  <si>
    <t>프로젝트 지정후원_홈리스여성 뼈건강사업</t>
    <phoneticPr fontId="9" type="noConversion"/>
  </si>
  <si>
    <t>본교회</t>
    <phoneticPr fontId="9" type="noConversion"/>
  </si>
  <si>
    <t>비영리법인</t>
    <phoneticPr fontId="9" type="noConversion"/>
  </si>
  <si>
    <t>지정후원_일문화카페_본교회</t>
    <phoneticPr fontId="9" type="noConversion"/>
  </si>
  <si>
    <t>사업후원금(일문화카페)</t>
    <phoneticPr fontId="9" type="noConversion"/>
  </si>
  <si>
    <t>우리은행566통장</t>
    <phoneticPr fontId="9" type="noConversion"/>
  </si>
  <si>
    <t>지정후원_일문화카페_충무교회</t>
    <phoneticPr fontId="9" type="noConversion"/>
  </si>
  <si>
    <t>충무교회</t>
    <phoneticPr fontId="9" type="noConversion"/>
  </si>
  <si>
    <t>정은경</t>
    <phoneticPr fontId="9" type="noConversion"/>
  </si>
  <si>
    <t>지정후원_일문화카페_정은경</t>
    <phoneticPr fontId="9" type="noConversion"/>
  </si>
  <si>
    <t>2014.09.02</t>
    <phoneticPr fontId="9" type="noConversion"/>
  </si>
  <si>
    <t>대일감정원</t>
    <phoneticPr fontId="9" type="noConversion"/>
  </si>
  <si>
    <t>사업후원금(일문화카페)</t>
    <phoneticPr fontId="7" type="noConversion"/>
  </si>
  <si>
    <t>지정후원_일문화카페_대일감정원</t>
    <phoneticPr fontId="7" type="noConversion"/>
  </si>
  <si>
    <t>2014.09.11</t>
    <phoneticPr fontId="9" type="noConversion"/>
  </si>
  <si>
    <t>2014.01.03</t>
    <phoneticPr fontId="9" type="noConversion"/>
  </si>
  <si>
    <t>2014.01.07</t>
    <phoneticPr fontId="9" type="noConversion"/>
  </si>
  <si>
    <t>2014.01.10</t>
    <phoneticPr fontId="9" type="noConversion"/>
  </si>
  <si>
    <t xml:space="preserve">2014.01.10 </t>
    <phoneticPr fontId="9" type="noConversion"/>
  </si>
  <si>
    <t>2014.01.12</t>
    <phoneticPr fontId="9" type="noConversion"/>
  </si>
  <si>
    <t>2014.01.16</t>
    <phoneticPr fontId="9" type="noConversion"/>
  </si>
  <si>
    <t>2014.01.17</t>
    <phoneticPr fontId="9" type="noConversion"/>
  </si>
  <si>
    <t>2014.01.20</t>
    <phoneticPr fontId="9" type="noConversion"/>
  </si>
  <si>
    <t>2014.01.24</t>
    <phoneticPr fontId="9" type="noConversion"/>
  </si>
  <si>
    <t>2014.01.27</t>
    <phoneticPr fontId="9" type="noConversion"/>
  </si>
  <si>
    <t>2014.01.28</t>
    <phoneticPr fontId="9" type="noConversion"/>
  </si>
  <si>
    <t>2014.01.30</t>
    <phoneticPr fontId="9" type="noConversion"/>
  </si>
  <si>
    <t>2014.02.03</t>
    <phoneticPr fontId="9" type="noConversion"/>
  </si>
  <si>
    <t>2014.02.0</t>
    <phoneticPr fontId="9" type="noConversion"/>
  </si>
  <si>
    <t>2014.02.10</t>
    <phoneticPr fontId="9" type="noConversion"/>
  </si>
  <si>
    <t>2014.02.11</t>
    <phoneticPr fontId="9" type="noConversion"/>
  </si>
  <si>
    <t>2014.02.14</t>
    <phoneticPr fontId="9" type="noConversion"/>
  </si>
  <si>
    <t>2014.02.20</t>
    <phoneticPr fontId="9" type="noConversion"/>
  </si>
  <si>
    <t>2014.02.21</t>
    <phoneticPr fontId="9" type="noConversion"/>
  </si>
  <si>
    <t>2014.02.24</t>
    <phoneticPr fontId="9" type="noConversion"/>
  </si>
  <si>
    <t>2014.02.25</t>
    <phoneticPr fontId="9" type="noConversion"/>
  </si>
  <si>
    <t>2014.02.26</t>
    <phoneticPr fontId="9" type="noConversion"/>
  </si>
  <si>
    <t>2014.02.28</t>
    <phoneticPr fontId="9" type="noConversion"/>
  </si>
  <si>
    <t>2014.03.03</t>
    <phoneticPr fontId="9" type="noConversion"/>
  </si>
  <si>
    <t>2014.03.05</t>
    <phoneticPr fontId="9" type="noConversion"/>
  </si>
  <si>
    <t>2014.03.10</t>
    <phoneticPr fontId="9" type="noConversion"/>
  </si>
  <si>
    <t>2014.03.13</t>
    <phoneticPr fontId="9" type="noConversion"/>
  </si>
  <si>
    <t>2014.03.19</t>
    <phoneticPr fontId="9" type="noConversion"/>
  </si>
  <si>
    <t>2014.03.20</t>
    <phoneticPr fontId="9" type="noConversion"/>
  </si>
  <si>
    <t>2014.03.24</t>
    <phoneticPr fontId="9" type="noConversion"/>
  </si>
  <si>
    <t>2014.03.25</t>
    <phoneticPr fontId="9" type="noConversion"/>
  </si>
  <si>
    <t>2014.03.26</t>
    <phoneticPr fontId="9" type="noConversion"/>
  </si>
  <si>
    <t>2014.03.31</t>
    <phoneticPr fontId="9" type="noConversion"/>
  </si>
  <si>
    <t>2014.12.31</t>
    <phoneticPr fontId="9" type="noConversion"/>
  </si>
  <si>
    <t>2014.12.30</t>
    <phoneticPr fontId="9" type="noConversion"/>
  </si>
  <si>
    <t>2014.12.29</t>
    <phoneticPr fontId="9" type="noConversion"/>
  </si>
  <si>
    <t>2014.12.26</t>
    <phoneticPr fontId="9" type="noConversion"/>
  </si>
  <si>
    <t>2014.12.24</t>
    <phoneticPr fontId="9" type="noConversion"/>
  </si>
  <si>
    <t>2014.12.23</t>
    <phoneticPr fontId="9" type="noConversion"/>
  </si>
  <si>
    <t>2014.12.19</t>
    <phoneticPr fontId="9" type="noConversion"/>
  </si>
  <si>
    <t>2014.12.18</t>
    <phoneticPr fontId="9" type="noConversion"/>
  </si>
  <si>
    <t>2014.12.16</t>
    <phoneticPr fontId="9" type="noConversion"/>
  </si>
  <si>
    <t>2014.12.10</t>
    <phoneticPr fontId="9" type="noConversion"/>
  </si>
  <si>
    <t>2014.12.06</t>
    <phoneticPr fontId="9" type="noConversion"/>
  </si>
  <si>
    <t>2014.12.01</t>
    <phoneticPr fontId="9" type="noConversion"/>
  </si>
  <si>
    <t>2014.11.28</t>
    <phoneticPr fontId="9" type="noConversion"/>
  </si>
  <si>
    <t>2014.11.26</t>
    <phoneticPr fontId="9" type="noConversion"/>
  </si>
  <si>
    <t>2014.11.25</t>
    <phoneticPr fontId="9" type="noConversion"/>
  </si>
  <si>
    <t>2014.11.24</t>
    <phoneticPr fontId="9" type="noConversion"/>
  </si>
  <si>
    <t>2014.11.18</t>
    <phoneticPr fontId="9" type="noConversion"/>
  </si>
  <si>
    <t>2014.11.17</t>
    <phoneticPr fontId="9" type="noConversion"/>
  </si>
  <si>
    <t>2014.11.11</t>
    <phoneticPr fontId="9" type="noConversion"/>
  </si>
  <si>
    <t>2014.11.10</t>
    <phoneticPr fontId="9" type="noConversion"/>
  </si>
  <si>
    <t>2014.10.31</t>
    <phoneticPr fontId="9" type="noConversion"/>
  </si>
  <si>
    <t>2014.10.30</t>
    <phoneticPr fontId="9" type="noConversion"/>
  </si>
  <si>
    <t>2014.10.27</t>
    <phoneticPr fontId="9" type="noConversion"/>
  </si>
  <si>
    <t>2014.10.24</t>
    <phoneticPr fontId="9" type="noConversion"/>
  </si>
  <si>
    <t>2014.10.20</t>
    <phoneticPr fontId="9" type="noConversion"/>
  </si>
  <si>
    <t>2014.10.16</t>
    <phoneticPr fontId="9" type="noConversion"/>
  </si>
  <si>
    <t>2014.10.13</t>
    <phoneticPr fontId="9" type="noConversion"/>
  </si>
  <si>
    <t>2014.10.10</t>
    <phoneticPr fontId="9" type="noConversion"/>
  </si>
  <si>
    <t>2014.10.09</t>
    <phoneticPr fontId="9" type="noConversion"/>
  </si>
  <si>
    <t>2014.10.02</t>
    <phoneticPr fontId="9" type="noConversion"/>
  </si>
  <si>
    <t>2014.09.30</t>
    <phoneticPr fontId="9" type="noConversion"/>
  </si>
  <si>
    <t>2014.10.01</t>
    <phoneticPr fontId="9" type="noConversion"/>
  </si>
  <si>
    <t>2014.09.29</t>
    <phoneticPr fontId="9" type="noConversion"/>
  </si>
  <si>
    <t>2014.09.26</t>
    <phoneticPr fontId="9" type="noConversion"/>
  </si>
  <si>
    <t>2014.09.25</t>
    <phoneticPr fontId="9" type="noConversion"/>
  </si>
  <si>
    <t>2014.09.24</t>
    <phoneticPr fontId="9" type="noConversion"/>
  </si>
  <si>
    <t>2014.09.22</t>
    <phoneticPr fontId="9" type="noConversion"/>
  </si>
  <si>
    <t>2014.09.19</t>
    <phoneticPr fontId="9" type="noConversion"/>
  </si>
  <si>
    <t>2014.09.15</t>
    <phoneticPr fontId="9" type="noConversion"/>
  </si>
  <si>
    <t>2014.09.11</t>
    <phoneticPr fontId="9" type="noConversion"/>
  </si>
  <si>
    <t>2014.09.10</t>
    <phoneticPr fontId="9" type="noConversion"/>
  </si>
  <si>
    <t>2014.09.06</t>
    <phoneticPr fontId="9" type="noConversion"/>
  </si>
  <si>
    <t>2014.09.01</t>
    <phoneticPr fontId="9" type="noConversion"/>
  </si>
  <si>
    <t>2014.08.29</t>
    <phoneticPr fontId="9" type="noConversion"/>
  </si>
  <si>
    <t>2014.08.28</t>
    <phoneticPr fontId="9" type="noConversion"/>
  </si>
  <si>
    <t>2014.08.26</t>
    <phoneticPr fontId="9" type="noConversion"/>
  </si>
  <si>
    <t>2014.08.25</t>
    <phoneticPr fontId="9" type="noConversion"/>
  </si>
  <si>
    <t>2014.08.20</t>
    <phoneticPr fontId="9" type="noConversion"/>
  </si>
  <si>
    <t>2014.08.14</t>
    <phoneticPr fontId="9" type="noConversion"/>
  </si>
  <si>
    <t>2014.04.02</t>
    <phoneticPr fontId="9" type="noConversion"/>
  </si>
  <si>
    <t>2014.04.10</t>
    <phoneticPr fontId="9" type="noConversion"/>
  </si>
  <si>
    <t>2014.04.16</t>
    <phoneticPr fontId="9" type="noConversion"/>
  </si>
  <si>
    <t>2014.04.21</t>
    <phoneticPr fontId="9" type="noConversion"/>
  </si>
  <si>
    <t>2014.04.24</t>
    <phoneticPr fontId="9" type="noConversion"/>
  </si>
  <si>
    <t>2014.04.25</t>
    <phoneticPr fontId="9" type="noConversion"/>
  </si>
  <si>
    <t>2014.04.28</t>
    <phoneticPr fontId="9" type="noConversion"/>
  </si>
  <si>
    <t>2014.04.30</t>
    <phoneticPr fontId="9" type="noConversion"/>
  </si>
  <si>
    <t>2014.05.02</t>
    <phoneticPr fontId="9" type="noConversion"/>
  </si>
  <si>
    <t>2014.05.07</t>
    <phoneticPr fontId="9" type="noConversion"/>
  </si>
  <si>
    <t>2014.05.08</t>
    <phoneticPr fontId="9" type="noConversion"/>
  </si>
  <si>
    <t>2014.05.09</t>
    <phoneticPr fontId="9" type="noConversion"/>
  </si>
  <si>
    <t>2014.05.11</t>
    <phoneticPr fontId="9" type="noConversion"/>
  </si>
  <si>
    <t>2014.05.12</t>
    <phoneticPr fontId="9" type="noConversion"/>
  </si>
  <si>
    <t>2014.05.15</t>
    <phoneticPr fontId="9" type="noConversion"/>
  </si>
  <si>
    <t>2014.05.19</t>
    <phoneticPr fontId="9" type="noConversion"/>
  </si>
  <si>
    <t>2014.05.20</t>
    <phoneticPr fontId="9" type="noConversion"/>
  </si>
  <si>
    <t>2014.05.26</t>
    <phoneticPr fontId="9" type="noConversion"/>
  </si>
  <si>
    <t>2014.05.28</t>
    <phoneticPr fontId="9" type="noConversion"/>
  </si>
  <si>
    <t>2014.05.30</t>
    <phoneticPr fontId="9" type="noConversion"/>
  </si>
  <si>
    <t>2014.06.02</t>
    <phoneticPr fontId="9" type="noConversion"/>
  </si>
  <si>
    <t>2014.06.10</t>
    <phoneticPr fontId="9" type="noConversion"/>
  </si>
  <si>
    <t>2014.06.20</t>
    <phoneticPr fontId="9" type="noConversion"/>
  </si>
  <si>
    <t>2014.06.24</t>
    <phoneticPr fontId="9" type="noConversion"/>
  </si>
  <si>
    <t>2014.06.25</t>
    <phoneticPr fontId="9" type="noConversion"/>
  </si>
  <si>
    <t>2014.06.26</t>
    <phoneticPr fontId="9" type="noConversion"/>
  </si>
  <si>
    <t>2014.06.30</t>
    <phoneticPr fontId="9" type="noConversion"/>
  </si>
  <si>
    <t>2014.07.03</t>
    <phoneticPr fontId="9" type="noConversion"/>
  </si>
  <si>
    <t>2014.07.07</t>
    <phoneticPr fontId="9" type="noConversion"/>
  </si>
  <si>
    <t>2014.07.09</t>
    <phoneticPr fontId="9" type="noConversion"/>
  </si>
  <si>
    <t>2014.07.10</t>
    <phoneticPr fontId="9" type="noConversion"/>
  </si>
  <si>
    <t>2014.07.14</t>
    <phoneticPr fontId="9" type="noConversion"/>
  </si>
  <si>
    <t>2014.07.18</t>
    <phoneticPr fontId="9" type="noConversion"/>
  </si>
  <si>
    <t>2014.07.21</t>
    <phoneticPr fontId="9" type="noConversion"/>
  </si>
  <si>
    <t>2014.07.24</t>
    <phoneticPr fontId="9" type="noConversion"/>
  </si>
  <si>
    <t>2014.07.28</t>
    <phoneticPr fontId="9" type="noConversion"/>
  </si>
  <si>
    <t>2014.07.29</t>
    <phoneticPr fontId="9" type="noConversion"/>
  </si>
  <si>
    <t>2014.07.30</t>
    <phoneticPr fontId="9" type="noConversion"/>
  </si>
  <si>
    <t>2014.07.31</t>
    <phoneticPr fontId="9" type="noConversion"/>
  </si>
  <si>
    <t>2014.08.01</t>
    <phoneticPr fontId="9" type="noConversion"/>
  </si>
  <si>
    <t>2014.08.08</t>
    <phoneticPr fontId="9" type="noConversion"/>
  </si>
  <si>
    <t>2014.08.11</t>
    <phoneticPr fontId="9" type="noConversion"/>
  </si>
  <si>
    <t>2014.08.14</t>
    <phoneticPr fontId="9" type="noConversion"/>
  </si>
  <si>
    <t>후원자 구분</t>
    <phoneticPr fontId="9" type="noConversion"/>
  </si>
  <si>
    <t>14년 후원금수입 계:</t>
    <phoneticPr fontId="9" type="noConversion"/>
  </si>
  <si>
    <t>1월 계:</t>
    <phoneticPr fontId="9" type="noConversion"/>
  </si>
  <si>
    <t>2월 계:</t>
    <phoneticPr fontId="9" type="noConversion"/>
  </si>
  <si>
    <t>3월 계:</t>
    <phoneticPr fontId="9" type="noConversion"/>
  </si>
  <si>
    <t>4월 계:</t>
    <phoneticPr fontId="9" type="noConversion"/>
  </si>
  <si>
    <t>5월 계:</t>
    <phoneticPr fontId="9" type="noConversion"/>
  </si>
  <si>
    <t>6월 계:</t>
    <phoneticPr fontId="9" type="noConversion"/>
  </si>
  <si>
    <t>7월 계:</t>
    <phoneticPr fontId="9" type="noConversion"/>
  </si>
  <si>
    <t>8월 계:</t>
    <phoneticPr fontId="9" type="noConversion"/>
  </si>
  <si>
    <t>9월 계:</t>
    <phoneticPr fontId="9" type="noConversion"/>
  </si>
  <si>
    <t>10월 계:</t>
    <phoneticPr fontId="9" type="noConversion"/>
  </si>
  <si>
    <t>11월 계:</t>
    <phoneticPr fontId="9" type="noConversion"/>
  </si>
  <si>
    <t>12월 계:</t>
    <phoneticPr fontId="9" type="noConversion"/>
  </si>
  <si>
    <t>담당</t>
    <phoneticPr fontId="9" type="noConversion"/>
  </si>
  <si>
    <t>사무국장</t>
    <phoneticPr fontId="9" type="noConversion"/>
  </si>
  <si>
    <t>이사장</t>
    <phoneticPr fontId="9" type="noConversion"/>
  </si>
  <si>
    <t>연월일</t>
    <phoneticPr fontId="9" type="noConversion"/>
  </si>
  <si>
    <t>2014.04.30</t>
    <phoneticPr fontId="9" type="noConversion"/>
  </si>
  <si>
    <t>지역사회 후원금품</t>
    <phoneticPr fontId="9" type="noConversion"/>
  </si>
  <si>
    <t>박희근</t>
    <phoneticPr fontId="7" type="noConversion"/>
  </si>
  <si>
    <t>개인</t>
    <phoneticPr fontId="9" type="noConversion"/>
  </si>
  <si>
    <t>N</t>
    <phoneticPr fontId="9" type="noConversion"/>
  </si>
  <si>
    <t>비지정후원금</t>
    <phoneticPr fontId="7" type="noConversion"/>
  </si>
  <si>
    <t>운영후원금</t>
    <phoneticPr fontId="7" type="noConversion"/>
  </si>
  <si>
    <t>박희근 후원금</t>
    <phoneticPr fontId="9" type="noConversion"/>
  </si>
  <si>
    <t xml:space="preserve">2014.04.30 </t>
    <phoneticPr fontId="9" type="noConversion"/>
  </si>
  <si>
    <t>김진미</t>
    <phoneticPr fontId="8" type="noConversion"/>
  </si>
  <si>
    <t>개인</t>
    <phoneticPr fontId="8" type="noConversion"/>
  </si>
  <si>
    <t>김진미 후원금</t>
    <phoneticPr fontId="9" type="noConversion"/>
  </si>
  <si>
    <t>우리은행095통장</t>
    <phoneticPr fontId="9" type="noConversion"/>
  </si>
  <si>
    <t>관</t>
  </si>
  <si>
    <t>항</t>
  </si>
  <si>
    <t>목</t>
  </si>
  <si>
    <t>세목</t>
  </si>
  <si>
    <t>사업비</t>
  </si>
  <si>
    <t>일반사업비</t>
  </si>
  <si>
    <t>일문화카패사업비</t>
  </si>
  <si>
    <t>일문화카페사업</t>
  </si>
  <si>
    <t>급식재료비</t>
  </si>
  <si>
    <t>사업후원금(일문화카페)</t>
  </si>
  <si>
    <t>전출금</t>
  </si>
  <si>
    <t>노숙인시설시설전출금(후원금)</t>
  </si>
  <si>
    <t>열린여성센터</t>
  </si>
  <si>
    <t>전출_열린여성센터 지원</t>
    <phoneticPr fontId="34" type="noConversion"/>
  </si>
  <si>
    <t>운영후원금</t>
  </si>
  <si>
    <t>인건비(10월급여)</t>
  </si>
  <si>
    <t>1월 지출계:</t>
    <phoneticPr fontId="34" type="noConversion"/>
  </si>
  <si>
    <t>사무비</t>
  </si>
  <si>
    <t>운영비</t>
  </si>
  <si>
    <t>수용비 및 수수료</t>
  </si>
  <si>
    <t>CMS운용_앤컴</t>
  </si>
  <si>
    <t>후원회회비</t>
  </si>
  <si>
    <t>CMS사용_효성</t>
  </si>
  <si>
    <t>급식재료비(물품)</t>
  </si>
  <si>
    <t>급식재료비(물품구입부과세)</t>
  </si>
  <si>
    <t>업무추진비</t>
  </si>
  <si>
    <t>회의비</t>
  </si>
  <si>
    <t>2014년 정기이사회 개최</t>
  </si>
  <si>
    <t>정기이사회 주차비</t>
  </si>
  <si>
    <t>인건비</t>
  </si>
  <si>
    <t>재산조성비</t>
  </si>
  <si>
    <t>시설비</t>
  </si>
  <si>
    <t>자산취득비</t>
  </si>
  <si>
    <t>프로그램실확충(특별목적충당금)</t>
  </si>
  <si>
    <t>특별목적충당금 적립_우리은행 적금</t>
  </si>
  <si>
    <t>후원회회비(프로그램실확충)</t>
  </si>
  <si>
    <t>2월 지출계:</t>
    <phoneticPr fontId="34" type="noConversion"/>
  </si>
  <si>
    <t>기타후생경비</t>
  </si>
  <si>
    <t>경조사비_열린여성센터 조** 결혼</t>
    <phoneticPr fontId="34" type="noConversion"/>
  </si>
  <si>
    <t>제세공과금</t>
  </si>
  <si>
    <t>시설물분 환경개선부담금</t>
  </si>
  <si>
    <t>프로그램실 확충 충당금 적립</t>
  </si>
  <si>
    <t>여성인턴사업비</t>
  </si>
  <si>
    <t>여성인턴급여3월_한**</t>
    <phoneticPr fontId="34" type="noConversion"/>
  </si>
  <si>
    <t>여성인턴3월 퇴직적립금(99,600원 중 일부)</t>
  </si>
  <si>
    <t>3월 지출계:</t>
    <phoneticPr fontId="34" type="noConversion"/>
  </si>
  <si>
    <t>공인인증서재발급 수수료</t>
  </si>
  <si>
    <t>희망나무이**원장&amp;신입직원 미팅_동네카페</t>
    <phoneticPr fontId="34" type="noConversion"/>
  </si>
  <si>
    <t>도서구입_한국의노숙노숙인 등_교보문고</t>
  </si>
  <si>
    <t>프로그램실확충 충당금 적립</t>
  </si>
  <si>
    <t>여성인턴급여4월_한**(1,098,810원 중 일부)</t>
    <phoneticPr fontId="34" type="noConversion"/>
  </si>
  <si>
    <t>여성인턴4월 4대보험등 원천징수</t>
  </si>
  <si>
    <t>여성인턴4월 4대보험 기관부담</t>
  </si>
  <si>
    <t>여성인턴4월 퇴직적립</t>
  </si>
  <si>
    <t>4월 지출계:</t>
    <phoneticPr fontId="34" type="noConversion"/>
  </si>
  <si>
    <t>대만홈리스단체 방문_동네카페하하하</t>
  </si>
  <si>
    <t>열린여성센터 직원회의(워크숍) 식비</t>
  </si>
  <si>
    <t>열린여성센터 직원회의(워크숍) 간식비</t>
  </si>
  <si>
    <t>회계담당(김**) 재정보험가입</t>
    <phoneticPr fontId="34" type="noConversion"/>
  </si>
  <si>
    <t>5월 지출계:</t>
    <phoneticPr fontId="34" type="noConversion"/>
  </si>
  <si>
    <t>정신장애인주거시설 시설장회의</t>
  </si>
  <si>
    <t>KPR&amp; 프로젝트담당자 미팅</t>
    <phoneticPr fontId="34" type="noConversion"/>
  </si>
  <si>
    <t>스타렉스 2014자동차세 납부</t>
  </si>
  <si>
    <t>정신장애인사회복귀시설시설전출금</t>
  </si>
  <si>
    <t>가득한집</t>
  </si>
  <si>
    <t>전출_가득한집 지원</t>
    <phoneticPr fontId="34" type="noConversion"/>
  </si>
  <si>
    <t>다정이네</t>
  </si>
  <si>
    <t>전출_다정이네 지원</t>
    <phoneticPr fontId="34" type="noConversion"/>
  </si>
  <si>
    <t>우리들의좋은집</t>
  </si>
  <si>
    <t>전출_우리들의좋은집 지원</t>
    <phoneticPr fontId="34" type="noConversion"/>
  </si>
  <si>
    <t>행복한하루</t>
  </si>
  <si>
    <t>전출_행복한하루 지원</t>
    <phoneticPr fontId="34" type="noConversion"/>
  </si>
  <si>
    <t>법인봉투제작(대봉투500장,소봉투1천장)</t>
  </si>
  <si>
    <t>문구및조경용품 구입</t>
  </si>
  <si>
    <t>6월 지출계:</t>
    <phoneticPr fontId="34" type="noConversion"/>
  </si>
  <si>
    <t>전출_열린여성센터 지원</t>
    <phoneticPr fontId="34" type="noConversion"/>
  </si>
  <si>
    <t>제본링 등 구입</t>
    <phoneticPr fontId="34" type="noConversion"/>
  </si>
  <si>
    <t>임대보증금 송금수수료</t>
  </si>
  <si>
    <t>우리들의좋은집 보증금</t>
  </si>
  <si>
    <t>우리들의좋은집 임대보증금</t>
  </si>
  <si>
    <t>도메인 연장</t>
  </si>
  <si>
    <t>프로그램실확충 충당금 정기예금6회</t>
  </si>
  <si>
    <t>여성인턴7월 4대보험등 원천징수</t>
  </si>
  <si>
    <t>여성인턴7월 4대보험 기관부담</t>
  </si>
  <si>
    <t>여성인턴7월 퇴직적립</t>
  </si>
  <si>
    <t>7월 지출계:</t>
    <phoneticPr fontId="34" type="noConversion"/>
  </si>
  <si>
    <t>cms사용_효성</t>
  </si>
  <si>
    <t>주민세 납부</t>
  </si>
  <si>
    <t>인건비(8월급여)</t>
  </si>
  <si>
    <t>프로그램실확충 충당금_적금7회</t>
  </si>
  <si>
    <t>여성인턴급여8월 한**</t>
    <phoneticPr fontId="34" type="noConversion"/>
  </si>
  <si>
    <t>8월 지출계:</t>
    <phoneticPr fontId="34" type="noConversion"/>
  </si>
  <si>
    <t>GSK지원사업사업비</t>
  </si>
  <si>
    <t>GSK지원사업</t>
  </si>
  <si>
    <t>급식재료비피더스, 토마토 외 구입</t>
  </si>
  <si>
    <t>사업후원금(GSK)</t>
  </si>
  <si>
    <t>급식재료비-감자 외</t>
  </si>
  <si>
    <t>프로그램실확충 충당금_정기적금8회</t>
  </si>
  <si>
    <t>급식재료비-시금치 외</t>
  </si>
  <si>
    <t>여성인턴9월 4대보험 기관부담</t>
  </si>
  <si>
    <t>여성인턴9월 퇴직적립</t>
  </si>
  <si>
    <t>조리원9월(23일-30일)급여</t>
  </si>
  <si>
    <t>조리원9월원천세</t>
  </si>
  <si>
    <t>9월 지출계:</t>
    <phoneticPr fontId="34" type="noConversion"/>
  </si>
  <si>
    <t>급식재료비-미역 외</t>
  </si>
  <si>
    <t>급식재료비-정백당</t>
  </si>
  <si>
    <t>급식재료비-닭다리살 외</t>
  </si>
  <si>
    <t>급식재료비-팽이버섯 외</t>
  </si>
  <si>
    <t>급식재료비-무, 바나나</t>
  </si>
  <si>
    <t>급식재료비-두부 외</t>
  </si>
  <si>
    <t>급식재료비-홍시 외</t>
  </si>
  <si>
    <t>급식재료비-후레쉬백 외</t>
  </si>
  <si>
    <t>행복한하루</t>
    <phoneticPr fontId="34" type="noConversion"/>
  </si>
  <si>
    <t>전출_행복한하루 지원</t>
    <phoneticPr fontId="34" type="noConversion"/>
  </si>
  <si>
    <t>프로그램실확충 충당금_정기적금9회</t>
  </si>
  <si>
    <t>급식재료비-배 외</t>
  </si>
  <si>
    <t>조리원10월급여</t>
  </si>
  <si>
    <t>우유급식9,10월분</t>
  </si>
  <si>
    <t>10월 지출계:</t>
    <phoneticPr fontId="34" type="noConversion"/>
  </si>
  <si>
    <t>급식재료비-감귤</t>
  </si>
  <si>
    <t>조리사원천10월</t>
  </si>
  <si>
    <t>급식재료비-찌개용앞다리살 외</t>
  </si>
  <si>
    <t>급식재료비-대파 외</t>
  </si>
  <si>
    <t>일문화카페회의</t>
    <phoneticPr fontId="34" type="noConversion"/>
  </si>
  <si>
    <t>인건비(10월급여대여)</t>
  </si>
  <si>
    <t>급식재료비-토마토 외</t>
  </si>
  <si>
    <t>본심 건강_헬스장 계약</t>
  </si>
  <si>
    <t>급식재료비-깐마늘 외</t>
  </si>
  <si>
    <t>차량비</t>
  </si>
  <si>
    <t>스타렉스 수리_만도프라자</t>
  </si>
  <si>
    <t>급식재료비-애호박 외</t>
  </si>
  <si>
    <t>프로그램실확충 충당금_정기적금10회</t>
  </si>
  <si>
    <t>여성인턴급여11월 한**</t>
    <phoneticPr fontId="34" type="noConversion"/>
  </si>
  <si>
    <t>여성인턴11월 4대보험등 원천징수</t>
  </si>
  <si>
    <t>여성인턴11월 4대보험 기관부담</t>
  </si>
  <si>
    <t>여성인턴11월 퇴직적립</t>
  </si>
  <si>
    <t>11월 지출계:</t>
    <phoneticPr fontId="34" type="noConversion"/>
  </si>
  <si>
    <t>남서로타리클럽 감사패 제작</t>
  </si>
  <si>
    <t>급식재료비-옛날미역 외</t>
  </si>
  <si>
    <t>조리사11월원천</t>
  </si>
  <si>
    <t>조리원11월인건비</t>
  </si>
  <si>
    <t>11월우유급식비</t>
  </si>
  <si>
    <t>노숙인주모제 참가비</t>
  </si>
  <si>
    <t>송금수수료</t>
  </si>
  <si>
    <t>잡지출</t>
  </si>
  <si>
    <t>매입임대주택 입주자 박** 지원</t>
    <phoneticPr fontId="34" type="noConversion"/>
  </si>
  <si>
    <t>체온계 등 구급의료용품 구입</t>
  </si>
  <si>
    <t>시스템박스 등 구급상자 구입</t>
  </si>
  <si>
    <t>버물디 등 구급약 구입</t>
  </si>
  <si>
    <t>급식재료비-상추와깻잎 외</t>
  </si>
  <si>
    <t>실내자전거C301 3대 구입</t>
  </si>
  <si>
    <t>급식재료비-트리오</t>
  </si>
  <si>
    <t>급식재료비-양배추 외</t>
  </si>
  <si>
    <t>프로그램실확충 충담금_정기적금11회</t>
  </si>
  <si>
    <t>웹호스팅 연장</t>
  </si>
  <si>
    <t>자전거(알톤 코렉스 RCT A7) 구입</t>
  </si>
  <si>
    <t>행사비사업비</t>
  </si>
  <si>
    <t>10주년기념행사비</t>
  </si>
  <si>
    <t>10주년기념사업_브로셔 제작</t>
  </si>
  <si>
    <t>여성인턴12월 4대보험 기관부담</t>
  </si>
  <si>
    <t>여성인턴12월 퇴직적립(99,600원 중 일부)</t>
  </si>
  <si>
    <t>여성홈리스자립사업비</t>
  </si>
  <si>
    <t>자립사업준비(특별목적충당금)</t>
  </si>
  <si>
    <t>전출_14특별목적충당금계좌_여성홈리스자립사업</t>
  </si>
  <si>
    <t>사업후원금(여성홈리스자립)</t>
  </si>
  <si>
    <t>메디폼 등 구급약 구입</t>
  </si>
  <si>
    <t>구급약상자 구입</t>
  </si>
  <si>
    <t>12월 지출계:</t>
    <phoneticPr fontId="34" type="noConversion"/>
  </si>
  <si>
    <t>14년 지출계:</t>
    <phoneticPr fontId="34" type="noConversion"/>
  </si>
  <si>
    <t>사단법인열린복지 후원금 사용명세서(2014년)</t>
    <phoneticPr fontId="34" type="noConversion"/>
  </si>
  <si>
    <t>사단법인열린복지 후원금수입 명세서(2014년)</t>
    <phoneticPr fontId="5" type="noConversion"/>
  </si>
  <si>
    <t>연번</t>
    <phoneticPr fontId="34" type="noConversion"/>
  </si>
  <si>
    <t>사용일자</t>
    <phoneticPr fontId="34" type="noConversion"/>
  </si>
  <si>
    <t>사용내역</t>
    <phoneticPr fontId="34" type="noConversion"/>
  </si>
  <si>
    <t>사용금액</t>
    <phoneticPr fontId="34" type="noConversion"/>
  </si>
  <si>
    <t>비고(세입계정)</t>
    <phoneticPr fontId="34" type="noConversion"/>
  </si>
  <si>
    <t>통장</t>
    <phoneticPr fontId="9" type="noConversion"/>
  </si>
  <si>
    <t>수입</t>
    <phoneticPr fontId="9" type="noConversion"/>
  </si>
  <si>
    <t>지출</t>
    <phoneticPr fontId="9" type="noConversion"/>
  </si>
  <si>
    <t>잔액</t>
    <phoneticPr fontId="9" type="noConversion"/>
  </si>
  <si>
    <t>본심 통장</t>
    <phoneticPr fontId="9" type="noConversion"/>
  </si>
  <si>
    <t>일카페 통장</t>
    <phoneticPr fontId="9" type="noConversion"/>
  </si>
  <si>
    <t>우리095 통장</t>
    <phoneticPr fontId="9" type="noConversion"/>
  </si>
  <si>
    <t>우리002 통장</t>
    <phoneticPr fontId="9" type="noConversion"/>
  </si>
  <si>
    <t>(계)</t>
    <phoneticPr fontId="9" type="noConversion"/>
  </si>
  <si>
    <t>이자포함잔액</t>
    <phoneticPr fontId="9" type="noConversion"/>
  </si>
  <si>
    <t>14국가복지 근거의 항목별 지출내역</t>
    <phoneticPr fontId="34" type="noConversion"/>
  </si>
  <si>
    <t>본심</t>
    <phoneticPr fontId="34" type="noConversion"/>
  </si>
  <si>
    <t>일카페</t>
    <phoneticPr fontId="34" type="noConversion"/>
  </si>
  <si>
    <t>운영후원금</t>
    <phoneticPr fontId="34" type="noConversion"/>
  </si>
  <si>
    <t>자립적립</t>
    <phoneticPr fontId="34" type="noConversion"/>
  </si>
  <si>
    <t>후원회회비</t>
    <phoneticPr fontId="34" type="noConversion"/>
  </si>
  <si>
    <t>프로그램실적립</t>
    <phoneticPr fontId="34" type="noConversion"/>
  </si>
  <si>
    <t>총계</t>
    <phoneticPr fontId="34" type="noConversion"/>
  </si>
  <si>
    <t>운영후원금의 여성인턴사업비</t>
    <phoneticPr fontId="34" type="noConversion"/>
  </si>
  <si>
    <t>이자</t>
    <phoneticPr fontId="9" type="noConversion"/>
  </si>
  <si>
    <t>&lt;국가복지&gt;</t>
    <phoneticPr fontId="9" type="noConversion"/>
  </si>
  <si>
    <t>&lt;통장기준&gt;</t>
    <phoneticPr fontId="9" type="noConversion"/>
  </si>
  <si>
    <t>일카페수정</t>
    <phoneticPr fontId="34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</si>
</sst>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_);[Red]\(0\)"/>
    <numFmt numFmtId="179" formatCode="0_ "/>
  </numFmts>
  <fonts count="4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color rgb="FF000000"/>
      <name val="굴림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rgb="FF286892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rgb="FFFF0000"/>
      <name val="굴림체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7" borderId="7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" fillId="29" borderId="8" applyNumberFormat="0" applyFon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2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7" borderId="15" applyNumberFormat="0" applyAlignment="0" applyProtection="0">
      <alignment vertical="center"/>
    </xf>
  </cellStyleXfs>
  <cellXfs count="10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Fill="1">
      <alignment vertical="center"/>
    </xf>
    <xf numFmtId="3" fontId="27" fillId="0" borderId="1" xfId="0" applyNumberFormat="1" applyFont="1" applyFill="1" applyBorder="1" applyAlignment="1" applyProtection="1">
      <alignment horizontal="center" vertical="center" wrapText="1"/>
    </xf>
    <xf numFmtId="3" fontId="27" fillId="0" borderId="1" xfId="0" applyNumberFormat="1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horizontal="center" vertical="center"/>
    </xf>
    <xf numFmtId="3" fontId="27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horizontal="center" vertical="center"/>
    </xf>
    <xf numFmtId="3" fontId="28" fillId="0" borderId="1" xfId="0" applyNumberFormat="1" applyFont="1" applyFill="1" applyBorder="1" applyAlignment="1" applyProtection="1">
      <alignment horizontal="left" vertical="center" wrapText="1"/>
    </xf>
    <xf numFmtId="3" fontId="28" fillId="0" borderId="1" xfId="0" applyNumberFormat="1" applyFont="1" applyFill="1" applyBorder="1" applyAlignment="1" applyProtection="1">
      <alignment horizontal="right" vertical="center" wrapText="1"/>
    </xf>
    <xf numFmtId="0" fontId="28" fillId="0" borderId="1" xfId="0" applyFont="1" applyFill="1" applyBorder="1" applyAlignment="1">
      <alignment horizontal="left" vertical="center" wrapText="1"/>
    </xf>
    <xf numFmtId="3" fontId="28" fillId="0" borderId="1" xfId="0" applyNumberFormat="1" applyFont="1" applyFill="1" applyBorder="1" applyAlignment="1" applyProtection="1">
      <alignment horizontal="center" vertical="center" wrapText="1"/>
    </xf>
    <xf numFmtId="177" fontId="28" fillId="0" borderId="1" xfId="0" applyNumberFormat="1" applyFont="1" applyFill="1" applyBorder="1" applyAlignment="1" applyProtection="1">
      <alignment horizontal="right" vertical="center" wrapText="1"/>
    </xf>
    <xf numFmtId="178" fontId="28" fillId="0" borderId="1" xfId="0" applyNumberFormat="1" applyFont="1" applyFill="1" applyBorder="1" applyAlignment="1" applyProtection="1">
      <alignment horizontal="center" vertical="center" wrapText="1"/>
    </xf>
    <xf numFmtId="178" fontId="28" fillId="0" borderId="1" xfId="0" applyNumberFormat="1" applyFont="1" applyFill="1" applyBorder="1" applyAlignment="1" applyProtection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29" fillId="0" borderId="1" xfId="0" applyFont="1" applyBorder="1" applyAlignment="1">
      <alignment horizontal="left" vertical="center"/>
    </xf>
    <xf numFmtId="176" fontId="29" fillId="0" borderId="1" xfId="0" applyNumberFormat="1" applyFont="1" applyBorder="1">
      <alignment vertical="center"/>
    </xf>
    <xf numFmtId="0" fontId="28" fillId="35" borderId="1" xfId="0" applyFont="1" applyFill="1" applyBorder="1" applyAlignment="1">
      <alignment horizontal="center" vertical="center" wrapText="1"/>
    </xf>
    <xf numFmtId="3" fontId="28" fillId="35" borderId="1" xfId="0" applyNumberFormat="1" applyFont="1" applyFill="1" applyBorder="1" applyAlignment="1" applyProtection="1">
      <alignment horizontal="center" vertical="center" wrapText="1"/>
    </xf>
    <xf numFmtId="0" fontId="28" fillId="35" borderId="1" xfId="0" applyFont="1" applyFill="1" applyBorder="1" applyAlignment="1">
      <alignment horizontal="left" vertical="center" wrapText="1"/>
    </xf>
    <xf numFmtId="3" fontId="27" fillId="35" borderId="1" xfId="0" applyNumberFormat="1" applyFont="1" applyFill="1" applyBorder="1" applyAlignment="1" applyProtection="1">
      <alignment horizontal="center" vertical="center" wrapText="1"/>
    </xf>
    <xf numFmtId="49" fontId="28" fillId="35" borderId="1" xfId="0" applyNumberFormat="1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horizontal="center" vertical="center" wrapText="1"/>
    </xf>
    <xf numFmtId="3" fontId="27" fillId="35" borderId="1" xfId="0" applyNumberFormat="1" applyFont="1" applyFill="1" applyBorder="1" applyAlignment="1" applyProtection="1">
      <alignment horizontal="left" vertical="center" wrapText="1"/>
    </xf>
    <xf numFmtId="178" fontId="28" fillId="35" borderId="1" xfId="0" applyNumberFormat="1" applyFont="1" applyFill="1" applyBorder="1" applyAlignment="1" applyProtection="1">
      <alignment horizontal="center" vertical="center" wrapText="1"/>
    </xf>
    <xf numFmtId="3" fontId="30" fillId="35" borderId="1" xfId="0" applyNumberFormat="1" applyFont="1" applyFill="1" applyBorder="1" applyAlignment="1" applyProtection="1">
      <alignment horizontal="left" vertical="center" wrapText="1"/>
    </xf>
    <xf numFmtId="177" fontId="30" fillId="35" borderId="1" xfId="0" applyNumberFormat="1" applyFont="1" applyFill="1" applyBorder="1" applyAlignment="1" applyProtection="1">
      <alignment horizontal="right" vertical="center" wrapText="1"/>
    </xf>
    <xf numFmtId="3" fontId="31" fillId="35" borderId="1" xfId="0" applyNumberFormat="1" applyFont="1" applyFill="1" applyBorder="1" applyAlignment="1" applyProtection="1">
      <alignment horizontal="left" vertical="center" wrapText="1"/>
    </xf>
    <xf numFmtId="3" fontId="31" fillId="35" borderId="1" xfId="0" applyNumberFormat="1" applyFont="1" applyFill="1" applyBorder="1" applyAlignment="1" applyProtection="1">
      <alignment horizontal="right" vertical="center" wrapText="1"/>
    </xf>
    <xf numFmtId="3" fontId="30" fillId="35" borderId="1" xfId="0" applyNumberFormat="1" applyFont="1" applyFill="1" applyBorder="1" applyAlignment="1" applyProtection="1">
      <alignment horizontal="center" vertical="center" wrapText="1"/>
    </xf>
    <xf numFmtId="178" fontId="30" fillId="35" borderId="1" xfId="0" applyNumberFormat="1" applyFont="1" applyFill="1" applyBorder="1" applyAlignment="1" applyProtection="1">
      <alignment horizontal="left" vertical="center" wrapText="1"/>
    </xf>
    <xf numFmtId="3" fontId="30" fillId="35" borderId="1" xfId="0" applyNumberFormat="1" applyFont="1" applyFill="1" applyBorder="1" applyAlignment="1" applyProtection="1">
      <alignment horizontal="right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35" fillId="0" borderId="1" xfId="0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left" vertical="center" wrapText="1"/>
    </xf>
    <xf numFmtId="3" fontId="36" fillId="0" borderId="1" xfId="0" applyNumberFormat="1" applyFont="1" applyFill="1" applyBorder="1" applyAlignment="1">
      <alignment horizontal="right" vertical="center" wrapText="1"/>
    </xf>
    <xf numFmtId="0" fontId="37" fillId="35" borderId="1" xfId="0" applyFont="1" applyFill="1" applyBorder="1" applyAlignment="1">
      <alignment horizontal="left" vertical="center" wrapText="1"/>
    </xf>
    <xf numFmtId="3" fontId="38" fillId="35" borderId="1" xfId="0" applyNumberFormat="1" applyFont="1" applyFill="1" applyBorder="1" applyAlignment="1">
      <alignment horizontal="right" vertical="center" wrapText="1"/>
    </xf>
    <xf numFmtId="0" fontId="0" fillId="35" borderId="1" xfId="0" applyFill="1" applyBorder="1">
      <alignment vertical="center"/>
    </xf>
    <xf numFmtId="0" fontId="35" fillId="35" borderId="1" xfId="0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right" vertical="center" wrapText="1"/>
    </xf>
    <xf numFmtId="176" fontId="39" fillId="0" borderId="19" xfId="0" applyNumberFormat="1" applyFont="1" applyFill="1" applyBorder="1" applyAlignment="1">
      <alignment horizontal="right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5" fillId="0" borderId="2" xfId="0" applyFont="1" applyFill="1" applyBorder="1" applyAlignment="1">
      <alignment horizontal="center" vertical="center" wrapText="1"/>
    </xf>
    <xf numFmtId="0" fontId="37" fillId="35" borderId="2" xfId="0" applyFont="1" applyFill="1" applyBorder="1" applyAlignment="1">
      <alignment horizontal="center" vertical="center" wrapText="1"/>
    </xf>
    <xf numFmtId="0" fontId="35" fillId="35" borderId="2" xfId="0" applyFont="1" applyFill="1" applyBorder="1" applyAlignment="1">
      <alignment horizontal="center" vertical="center" wrapText="1"/>
    </xf>
    <xf numFmtId="0" fontId="0" fillId="3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35" borderId="1" xfId="0" applyFont="1" applyFill="1" applyBorder="1" applyAlignment="1">
      <alignment horizontal="center" vertical="center"/>
    </xf>
    <xf numFmtId="0" fontId="29" fillId="34" borderId="1" xfId="0" applyFont="1" applyFill="1" applyBorder="1" applyAlignment="1">
      <alignment horizontal="center" vertical="center"/>
    </xf>
    <xf numFmtId="0" fontId="42" fillId="34" borderId="2" xfId="0" applyFont="1" applyFill="1" applyBorder="1" applyAlignment="1">
      <alignment horizontal="center" vertical="center" wrapText="1"/>
    </xf>
    <xf numFmtId="0" fontId="42" fillId="34" borderId="1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43" fillId="0" borderId="0" xfId="0" applyFont="1">
      <alignment vertical="center"/>
    </xf>
    <xf numFmtId="0" fontId="43" fillId="0" borderId="0" xfId="0" applyFont="1" applyFill="1">
      <alignment vertical="center"/>
    </xf>
    <xf numFmtId="3" fontId="43" fillId="0" borderId="0" xfId="0" applyNumberFormat="1" applyFont="1" applyFill="1" applyBorder="1" applyAlignment="1" applyProtection="1">
      <alignment horizontal="right" vertical="center" wrapText="1"/>
    </xf>
    <xf numFmtId="3" fontId="43" fillId="0" borderId="0" xfId="0" applyNumberFormat="1" applyFont="1" applyFill="1">
      <alignment vertical="center"/>
    </xf>
    <xf numFmtId="177" fontId="43" fillId="0" borderId="0" xfId="0" applyNumberFormat="1" applyFont="1">
      <alignment vertical="center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>
      <alignment vertical="center"/>
    </xf>
    <xf numFmtId="177" fontId="43" fillId="0" borderId="1" xfId="0" applyNumberFormat="1" applyFont="1" applyBorder="1">
      <alignment vertical="center"/>
    </xf>
    <xf numFmtId="0" fontId="19" fillId="34" borderId="0" xfId="0" applyFont="1" applyFill="1">
      <alignment vertical="center"/>
    </xf>
    <xf numFmtId="0" fontId="19" fillId="0" borderId="0" xfId="0" applyFont="1">
      <alignment vertical="center"/>
    </xf>
    <xf numFmtId="3" fontId="0" fillId="0" borderId="0" xfId="0" applyNumberFormat="1">
      <alignment vertical="center"/>
    </xf>
    <xf numFmtId="0" fontId="19" fillId="34" borderId="1" xfId="0" applyFont="1" applyFill="1" applyBorder="1">
      <alignment vertical="center"/>
    </xf>
    <xf numFmtId="3" fontId="19" fillId="34" borderId="1" xfId="0" applyNumberFormat="1" applyFont="1" applyFill="1" applyBorder="1">
      <alignment vertical="center"/>
    </xf>
    <xf numFmtId="0" fontId="44" fillId="0" borderId="0" xfId="0" applyFo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3" fontId="19" fillId="36" borderId="1" xfId="0" applyNumberFormat="1" applyFont="1" applyFill="1" applyBorder="1">
      <alignment vertical="center"/>
    </xf>
    <xf numFmtId="176" fontId="43" fillId="0" borderId="1" xfId="0" applyNumberFormat="1" applyFont="1" applyBorder="1">
      <alignment vertical="center"/>
    </xf>
    <xf numFmtId="3" fontId="43" fillId="0" borderId="0" xfId="0" applyNumberFormat="1" applyFont="1">
      <alignment vertical="center"/>
    </xf>
    <xf numFmtId="177" fontId="32" fillId="0" borderId="1" xfId="0" applyNumberFormat="1" applyFont="1" applyBorder="1">
      <alignment vertical="center"/>
    </xf>
    <xf numFmtId="177" fontId="43" fillId="34" borderId="1" xfId="0" applyNumberFormat="1" applyFont="1" applyFill="1" applyBorder="1">
      <alignment vertical="center"/>
    </xf>
    <xf numFmtId="0" fontId="45" fillId="0" borderId="0" xfId="0" applyFont="1">
      <alignment vertical="center"/>
    </xf>
    <xf numFmtId="0" fontId="27" fillId="34" borderId="1" xfId="0" applyFont="1" applyFill="1" applyBorder="1" applyAlignment="1">
      <alignment horizontal="center" vertical="center"/>
    </xf>
    <xf numFmtId="0" fontId="35" fillId="34" borderId="2" xfId="0" applyFont="1" applyFill="1" applyBorder="1" applyAlignment="1">
      <alignment horizontal="center" vertical="center" wrapText="1"/>
    </xf>
    <xf numFmtId="0" fontId="35" fillId="34" borderId="1" xfId="0" applyFont="1" applyFill="1" applyBorder="1" applyAlignment="1">
      <alignment horizontal="left" vertical="center" wrapText="1"/>
    </xf>
    <xf numFmtId="0" fontId="36" fillId="34" borderId="1" xfId="0" applyFont="1" applyFill="1" applyBorder="1" applyAlignment="1">
      <alignment horizontal="left" vertical="center" wrapText="1"/>
    </xf>
    <xf numFmtId="3" fontId="36" fillId="34" borderId="1" xfId="0" applyNumberFormat="1" applyFont="1" applyFill="1" applyBorder="1" applyAlignment="1">
      <alignment horizontal="right" vertical="center" wrapText="1"/>
    </xf>
    <xf numFmtId="0" fontId="46" fillId="0" borderId="3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9" fontId="41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0"/>
  <sheetViews>
    <sheetView showGridLines="0" tabSelected="1" topLeftCell="B1" workbookViewId="0">
      <selection sqref="A1:L1"/>
    </sheetView>
  </sheetViews>
  <sheetFormatPr defaultRowHeight="16.5"/>
  <cols>
    <col min="1" max="1" width="5.875" style="7" customWidth="1"/>
    <col min="2" max="2" width="10.25" style="9" bestFit="1" customWidth="1"/>
    <col min="3" max="3" width="8.125" style="2" customWidth="1"/>
    <col min="4" max="7" width="7.75" style="2" customWidth="1"/>
    <col min="8" max="8" width="10" style="2" customWidth="1"/>
    <col min="9" max="9" width="11.5" style="3" customWidth="1"/>
    <col min="10" max="10" width="20.875" style="2" customWidth="1"/>
    <col min="11" max="11" width="11" customWidth="1"/>
    <col min="12" max="12" width="9.875" customWidth="1"/>
    <col min="13" max="13" width="10.25" style="71" bestFit="1" customWidth="1"/>
    <col min="14" max="15" width="9" style="71"/>
  </cols>
  <sheetData>
    <row r="1" spans="1:12" ht="43.5" customHeight="1">
      <c r="A1" s="99" t="s">
        <v>524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2" ht="40.5" customHeight="1">
      <c r="A2" s="1" t="s">
        <v>3</v>
      </c>
      <c r="B2" s="1" t="s">
        <v>340</v>
      </c>
      <c r="C2" s="1" t="s">
        <v>4</v>
      </c>
      <c r="D2" s="1" t="s">
        <v>5</v>
      </c>
      <c r="E2" s="1" t="s">
        <v>323</v>
      </c>
      <c r="F2" s="1" t="s">
        <v>116</v>
      </c>
      <c r="G2" s="1" t="s">
        <v>117</v>
      </c>
      <c r="H2" s="1" t="s">
        <v>175</v>
      </c>
      <c r="I2" s="1" t="s">
        <v>99</v>
      </c>
      <c r="J2" s="1" t="s">
        <v>0</v>
      </c>
      <c r="K2" s="1" t="s">
        <v>100</v>
      </c>
      <c r="L2" s="1" t="s">
        <v>6</v>
      </c>
    </row>
    <row r="3" spans="1:12" ht="24">
      <c r="A3" s="17">
        <v>1</v>
      </c>
      <c r="B3" s="13" t="s">
        <v>198</v>
      </c>
      <c r="C3" s="17" t="s">
        <v>118</v>
      </c>
      <c r="D3" s="17" t="s">
        <v>19</v>
      </c>
      <c r="E3" s="17" t="s">
        <v>120</v>
      </c>
      <c r="F3" s="17" t="s">
        <v>121</v>
      </c>
      <c r="G3" s="17"/>
      <c r="H3" s="12" t="s">
        <v>91</v>
      </c>
      <c r="I3" s="12" t="s">
        <v>92</v>
      </c>
      <c r="J3" s="10" t="s">
        <v>93</v>
      </c>
      <c r="K3" s="14">
        <v>500000</v>
      </c>
      <c r="L3" s="13" t="s">
        <v>8</v>
      </c>
    </row>
    <row r="4" spans="1:12" ht="24">
      <c r="A4" s="17">
        <v>2</v>
      </c>
      <c r="B4" s="13" t="s">
        <v>199</v>
      </c>
      <c r="C4" s="17" t="s">
        <v>118</v>
      </c>
      <c r="D4" s="17" t="s">
        <v>94</v>
      </c>
      <c r="E4" s="17" t="s">
        <v>124</v>
      </c>
      <c r="F4" s="17" t="s">
        <v>123</v>
      </c>
      <c r="G4" s="17" t="s">
        <v>123</v>
      </c>
      <c r="H4" s="12" t="s">
        <v>95</v>
      </c>
      <c r="I4" s="12" t="s">
        <v>96</v>
      </c>
      <c r="J4" s="10" t="s">
        <v>126</v>
      </c>
      <c r="K4" s="14">
        <v>1900</v>
      </c>
      <c r="L4" s="13" t="s">
        <v>8</v>
      </c>
    </row>
    <row r="5" spans="1:12" ht="24">
      <c r="A5" s="17">
        <v>3</v>
      </c>
      <c r="B5" s="13" t="s">
        <v>200</v>
      </c>
      <c r="C5" s="17" t="s">
        <v>118</v>
      </c>
      <c r="D5" s="17" t="s">
        <v>20</v>
      </c>
      <c r="E5" s="17" t="s">
        <v>120</v>
      </c>
      <c r="F5" s="17" t="s">
        <v>121</v>
      </c>
      <c r="G5" s="17"/>
      <c r="H5" s="12" t="s">
        <v>91</v>
      </c>
      <c r="I5" s="12" t="s">
        <v>92</v>
      </c>
      <c r="J5" s="10" t="s">
        <v>132</v>
      </c>
      <c r="K5" s="14">
        <v>10000</v>
      </c>
      <c r="L5" s="13" t="s">
        <v>7</v>
      </c>
    </row>
    <row r="6" spans="1:12" ht="24">
      <c r="A6" s="17">
        <v>4</v>
      </c>
      <c r="B6" s="13" t="s">
        <v>201</v>
      </c>
      <c r="C6" s="17" t="s">
        <v>118</v>
      </c>
      <c r="D6" s="17" t="s">
        <v>20</v>
      </c>
      <c r="E6" s="17" t="s">
        <v>120</v>
      </c>
      <c r="F6" s="17" t="s">
        <v>121</v>
      </c>
      <c r="G6" s="17"/>
      <c r="H6" s="12" t="s">
        <v>91</v>
      </c>
      <c r="I6" s="12" t="s">
        <v>92</v>
      </c>
      <c r="J6" s="10" t="s">
        <v>132</v>
      </c>
      <c r="K6" s="14">
        <v>90000</v>
      </c>
      <c r="L6" s="13" t="s">
        <v>7</v>
      </c>
    </row>
    <row r="7" spans="1:12" ht="24">
      <c r="A7" s="17">
        <v>5</v>
      </c>
      <c r="B7" s="13" t="s">
        <v>202</v>
      </c>
      <c r="C7" s="17" t="s">
        <v>118</v>
      </c>
      <c r="D7" s="17" t="s">
        <v>97</v>
      </c>
      <c r="E7" s="17" t="s">
        <v>120</v>
      </c>
      <c r="F7" s="17" t="s">
        <v>121</v>
      </c>
      <c r="G7" s="17"/>
      <c r="H7" s="12" t="s">
        <v>95</v>
      </c>
      <c r="I7" s="12" t="s">
        <v>96</v>
      </c>
      <c r="J7" s="10" t="s">
        <v>127</v>
      </c>
      <c r="K7" s="14">
        <v>200000</v>
      </c>
      <c r="L7" s="13" t="s">
        <v>7</v>
      </c>
    </row>
    <row r="8" spans="1:12" ht="24">
      <c r="A8" s="17">
        <v>6</v>
      </c>
      <c r="B8" s="13" t="s">
        <v>203</v>
      </c>
      <c r="C8" s="17" t="s">
        <v>118</v>
      </c>
      <c r="D8" s="17" t="s">
        <v>21</v>
      </c>
      <c r="E8" s="17" t="s">
        <v>120</v>
      </c>
      <c r="F8" s="17" t="s">
        <v>121</v>
      </c>
      <c r="G8" s="17"/>
      <c r="H8" s="12" t="s">
        <v>91</v>
      </c>
      <c r="I8" s="12" t="s">
        <v>92</v>
      </c>
      <c r="J8" s="10" t="s">
        <v>98</v>
      </c>
      <c r="K8" s="14">
        <v>100000</v>
      </c>
      <c r="L8" s="13" t="s">
        <v>7</v>
      </c>
    </row>
    <row r="9" spans="1:12" ht="24">
      <c r="A9" s="17">
        <v>7</v>
      </c>
      <c r="B9" s="13" t="s">
        <v>204</v>
      </c>
      <c r="C9" s="17" t="s">
        <v>118</v>
      </c>
      <c r="D9" s="17" t="s">
        <v>23</v>
      </c>
      <c r="E9" s="17" t="s">
        <v>120</v>
      </c>
      <c r="F9" s="17" t="s">
        <v>121</v>
      </c>
      <c r="G9" s="17"/>
      <c r="H9" s="12" t="s">
        <v>95</v>
      </c>
      <c r="I9" s="12" t="s">
        <v>96</v>
      </c>
      <c r="J9" s="10" t="s">
        <v>128</v>
      </c>
      <c r="K9" s="14">
        <v>20000</v>
      </c>
      <c r="L9" s="13" t="s">
        <v>7</v>
      </c>
    </row>
    <row r="10" spans="1:12" ht="24">
      <c r="A10" s="17">
        <v>8</v>
      </c>
      <c r="B10" s="13" t="s">
        <v>205</v>
      </c>
      <c r="C10" s="17" t="s">
        <v>118</v>
      </c>
      <c r="D10" s="17" t="s">
        <v>22</v>
      </c>
      <c r="E10" s="17" t="s">
        <v>120</v>
      </c>
      <c r="F10" s="17" t="s">
        <v>121</v>
      </c>
      <c r="G10" s="17"/>
      <c r="H10" s="12" t="s">
        <v>95</v>
      </c>
      <c r="I10" s="12" t="s">
        <v>96</v>
      </c>
      <c r="J10" s="10" t="s">
        <v>129</v>
      </c>
      <c r="K10" s="14">
        <v>20000</v>
      </c>
      <c r="L10" s="13" t="s">
        <v>7</v>
      </c>
    </row>
    <row r="11" spans="1:12" ht="24">
      <c r="A11" s="17">
        <v>9</v>
      </c>
      <c r="B11" s="13" t="s">
        <v>206</v>
      </c>
      <c r="C11" s="17" t="s">
        <v>118</v>
      </c>
      <c r="D11" s="17" t="s">
        <v>29</v>
      </c>
      <c r="E11" s="17" t="s">
        <v>120</v>
      </c>
      <c r="F11" s="17" t="s">
        <v>121</v>
      </c>
      <c r="G11" s="17"/>
      <c r="H11" s="12" t="s">
        <v>30</v>
      </c>
      <c r="I11" s="12" t="s">
        <v>31</v>
      </c>
      <c r="J11" s="10" t="s">
        <v>32</v>
      </c>
      <c r="K11" s="14">
        <v>100000</v>
      </c>
      <c r="L11" s="13" t="s">
        <v>7</v>
      </c>
    </row>
    <row r="12" spans="1:12" ht="24">
      <c r="A12" s="17">
        <v>10</v>
      </c>
      <c r="B12" s="13" t="s">
        <v>207</v>
      </c>
      <c r="C12" s="17" t="s">
        <v>118</v>
      </c>
      <c r="D12" s="17" t="s">
        <v>33</v>
      </c>
      <c r="E12" s="17" t="s">
        <v>120</v>
      </c>
      <c r="F12" s="17" t="s">
        <v>121</v>
      </c>
      <c r="G12" s="17"/>
      <c r="H12" s="12" t="s">
        <v>34</v>
      </c>
      <c r="I12" s="12" t="s">
        <v>35</v>
      </c>
      <c r="J12" s="10" t="s">
        <v>130</v>
      </c>
      <c r="K12" s="14">
        <v>400000</v>
      </c>
      <c r="L12" s="13" t="s">
        <v>7</v>
      </c>
    </row>
    <row r="13" spans="1:12" ht="24">
      <c r="A13" s="17">
        <v>11</v>
      </c>
      <c r="B13" s="13" t="s">
        <v>207</v>
      </c>
      <c r="C13" s="17" t="s">
        <v>118</v>
      </c>
      <c r="D13" s="17" t="s">
        <v>184</v>
      </c>
      <c r="E13" s="17" t="s">
        <v>185</v>
      </c>
      <c r="F13" s="17" t="s">
        <v>121</v>
      </c>
      <c r="G13" s="17" t="s">
        <v>121</v>
      </c>
      <c r="H13" s="12" t="s">
        <v>30</v>
      </c>
      <c r="I13" s="12" t="s">
        <v>187</v>
      </c>
      <c r="J13" s="10" t="s">
        <v>186</v>
      </c>
      <c r="K13" s="14">
        <v>1000000</v>
      </c>
      <c r="L13" s="13" t="s">
        <v>188</v>
      </c>
    </row>
    <row r="14" spans="1:12" ht="24">
      <c r="A14" s="17">
        <v>12</v>
      </c>
      <c r="B14" s="13" t="s">
        <v>207</v>
      </c>
      <c r="C14" s="17" t="s">
        <v>118</v>
      </c>
      <c r="D14" s="17" t="s">
        <v>36</v>
      </c>
      <c r="E14" s="17" t="s">
        <v>120</v>
      </c>
      <c r="F14" s="17" t="s">
        <v>121</v>
      </c>
      <c r="G14" s="17"/>
      <c r="H14" s="12" t="s">
        <v>34</v>
      </c>
      <c r="I14" s="12" t="s">
        <v>35</v>
      </c>
      <c r="J14" s="10" t="s">
        <v>133</v>
      </c>
      <c r="K14" s="14">
        <v>30000</v>
      </c>
      <c r="L14" s="13" t="s">
        <v>7</v>
      </c>
    </row>
    <row r="15" spans="1:12" ht="24">
      <c r="A15" s="17">
        <v>13</v>
      </c>
      <c r="B15" s="13" t="s">
        <v>208</v>
      </c>
      <c r="C15" s="17" t="s">
        <v>118</v>
      </c>
      <c r="D15" s="17" t="s">
        <v>37</v>
      </c>
      <c r="E15" s="17" t="s">
        <v>120</v>
      </c>
      <c r="F15" s="17" t="s">
        <v>121</v>
      </c>
      <c r="G15" s="17"/>
      <c r="H15" s="12" t="s">
        <v>38</v>
      </c>
      <c r="I15" s="12" t="s">
        <v>39</v>
      </c>
      <c r="J15" s="10" t="s">
        <v>131</v>
      </c>
      <c r="K15" s="14">
        <v>20000</v>
      </c>
      <c r="L15" s="13" t="s">
        <v>7</v>
      </c>
    </row>
    <row r="16" spans="1:12" ht="24">
      <c r="A16" s="17">
        <v>14</v>
      </c>
      <c r="B16" s="13" t="s">
        <v>209</v>
      </c>
      <c r="C16" s="17" t="s">
        <v>118</v>
      </c>
      <c r="D16" s="17" t="s">
        <v>40</v>
      </c>
      <c r="E16" s="17" t="s">
        <v>120</v>
      </c>
      <c r="F16" s="17" t="s">
        <v>121</v>
      </c>
      <c r="G16" s="17"/>
      <c r="H16" s="12" t="s">
        <v>38</v>
      </c>
      <c r="I16" s="12" t="s">
        <v>39</v>
      </c>
      <c r="J16" s="10" t="s">
        <v>134</v>
      </c>
      <c r="K16" s="14">
        <v>69000</v>
      </c>
      <c r="L16" s="13" t="s">
        <v>7</v>
      </c>
    </row>
    <row r="17" spans="1:15">
      <c r="A17" s="26"/>
      <c r="B17" s="27"/>
      <c r="C17" s="26"/>
      <c r="D17" s="26"/>
      <c r="E17" s="26"/>
      <c r="F17" s="26"/>
      <c r="G17" s="26"/>
      <c r="H17" s="28"/>
      <c r="I17" s="28"/>
      <c r="J17" s="34" t="s">
        <v>325</v>
      </c>
      <c r="K17" s="35">
        <f>SUM(K3:K16)</f>
        <v>2560900</v>
      </c>
      <c r="L17" s="27"/>
    </row>
    <row r="18" spans="1:15" ht="24">
      <c r="A18" s="17">
        <v>15</v>
      </c>
      <c r="B18" s="13" t="s">
        <v>210</v>
      </c>
      <c r="C18" s="17" t="s">
        <v>118</v>
      </c>
      <c r="D18" s="17" t="s">
        <v>41</v>
      </c>
      <c r="E18" s="17" t="s">
        <v>120</v>
      </c>
      <c r="F18" s="17" t="s">
        <v>121</v>
      </c>
      <c r="G18" s="17"/>
      <c r="H18" s="12" t="s">
        <v>38</v>
      </c>
      <c r="I18" s="12" t="s">
        <v>39</v>
      </c>
      <c r="J18" s="10" t="s">
        <v>138</v>
      </c>
      <c r="K18" s="14">
        <v>20000</v>
      </c>
      <c r="L18" s="13" t="s">
        <v>7</v>
      </c>
    </row>
    <row r="19" spans="1:15" ht="24">
      <c r="A19" s="17">
        <v>16</v>
      </c>
      <c r="B19" s="13" t="s">
        <v>210</v>
      </c>
      <c r="C19" s="17" t="s">
        <v>119</v>
      </c>
      <c r="D19" s="17" t="s">
        <v>42</v>
      </c>
      <c r="E19" s="17" t="s">
        <v>122</v>
      </c>
      <c r="F19" s="17" t="s">
        <v>123</v>
      </c>
      <c r="G19" s="17"/>
      <c r="H19" s="12" t="s">
        <v>43</v>
      </c>
      <c r="I19" s="12" t="s">
        <v>44</v>
      </c>
      <c r="J19" s="10" t="s">
        <v>152</v>
      </c>
      <c r="K19" s="14">
        <v>2000000</v>
      </c>
      <c r="L19" s="13" t="s">
        <v>7</v>
      </c>
    </row>
    <row r="20" spans="1:15" ht="24">
      <c r="A20" s="17">
        <v>17</v>
      </c>
      <c r="B20" s="13" t="s">
        <v>210</v>
      </c>
      <c r="C20" s="17" t="s">
        <v>119</v>
      </c>
      <c r="D20" s="17" t="s">
        <v>42</v>
      </c>
      <c r="E20" s="17" t="s">
        <v>122</v>
      </c>
      <c r="F20" s="17" t="s">
        <v>123</v>
      </c>
      <c r="G20" s="17"/>
      <c r="H20" s="12" t="s">
        <v>45</v>
      </c>
      <c r="I20" s="12" t="s">
        <v>46</v>
      </c>
      <c r="J20" s="10" t="s">
        <v>163</v>
      </c>
      <c r="K20" s="14">
        <v>1011155</v>
      </c>
      <c r="L20" s="13" t="s">
        <v>7</v>
      </c>
    </row>
    <row r="21" spans="1:15" s="4" customFormat="1" ht="24">
      <c r="A21" s="17">
        <v>18</v>
      </c>
      <c r="B21" s="13" t="s">
        <v>211</v>
      </c>
      <c r="C21" s="17" t="s">
        <v>118</v>
      </c>
      <c r="D21" s="17" t="s">
        <v>47</v>
      </c>
      <c r="E21" s="17" t="s">
        <v>120</v>
      </c>
      <c r="F21" s="17" t="s">
        <v>121</v>
      </c>
      <c r="G21" s="17"/>
      <c r="H21" s="12" t="s">
        <v>43</v>
      </c>
      <c r="I21" s="12" t="s">
        <v>48</v>
      </c>
      <c r="J21" s="10" t="s">
        <v>49</v>
      </c>
      <c r="K21" s="14">
        <v>500000</v>
      </c>
      <c r="L21" s="13" t="s">
        <v>7</v>
      </c>
      <c r="M21" s="72"/>
      <c r="N21" s="72"/>
      <c r="O21" s="72"/>
    </row>
    <row r="22" spans="1:15" s="4" customFormat="1" ht="24">
      <c r="A22" s="17">
        <v>19</v>
      </c>
      <c r="B22" s="13" t="s">
        <v>212</v>
      </c>
      <c r="C22" s="17" t="s">
        <v>118</v>
      </c>
      <c r="D22" s="17" t="s">
        <v>76</v>
      </c>
      <c r="E22" s="17" t="s">
        <v>120</v>
      </c>
      <c r="F22" s="17" t="s">
        <v>121</v>
      </c>
      <c r="G22" s="17"/>
      <c r="H22" s="12" t="s">
        <v>43</v>
      </c>
      <c r="I22" s="12" t="s">
        <v>48</v>
      </c>
      <c r="J22" s="10" t="s">
        <v>132</v>
      </c>
      <c r="K22" s="14">
        <v>100000</v>
      </c>
      <c r="L22" s="13" t="s">
        <v>7</v>
      </c>
      <c r="M22" s="72"/>
      <c r="N22" s="72"/>
      <c r="O22" s="72"/>
    </row>
    <row r="23" spans="1:15" ht="24">
      <c r="A23" s="17">
        <v>20</v>
      </c>
      <c r="B23" s="13" t="s">
        <v>213</v>
      </c>
      <c r="C23" s="17" t="s">
        <v>118</v>
      </c>
      <c r="D23" s="17" t="s">
        <v>77</v>
      </c>
      <c r="E23" s="17" t="s">
        <v>120</v>
      </c>
      <c r="F23" s="17" t="s">
        <v>121</v>
      </c>
      <c r="G23" s="17"/>
      <c r="H23" s="12" t="s">
        <v>43</v>
      </c>
      <c r="I23" s="12" t="s">
        <v>48</v>
      </c>
      <c r="J23" s="10" t="s">
        <v>61</v>
      </c>
      <c r="K23" s="14">
        <v>100000</v>
      </c>
      <c r="L23" s="13" t="s">
        <v>7</v>
      </c>
    </row>
    <row r="24" spans="1:15" s="4" customFormat="1" ht="24">
      <c r="A24" s="17">
        <v>21</v>
      </c>
      <c r="B24" s="13" t="s">
        <v>214</v>
      </c>
      <c r="C24" s="17" t="s">
        <v>118</v>
      </c>
      <c r="D24" s="17" t="s">
        <v>78</v>
      </c>
      <c r="E24" s="17" t="s">
        <v>120</v>
      </c>
      <c r="F24" s="17" t="s">
        <v>121</v>
      </c>
      <c r="G24" s="17"/>
      <c r="H24" s="12" t="s">
        <v>45</v>
      </c>
      <c r="I24" s="12" t="s">
        <v>54</v>
      </c>
      <c r="J24" s="10" t="s">
        <v>135</v>
      </c>
      <c r="K24" s="14">
        <v>200000</v>
      </c>
      <c r="L24" s="13" t="s">
        <v>7</v>
      </c>
      <c r="M24" s="72"/>
      <c r="N24" s="72"/>
      <c r="O24" s="72"/>
    </row>
    <row r="25" spans="1:15" ht="24">
      <c r="A25" s="17">
        <v>22</v>
      </c>
      <c r="B25" s="13" t="s">
        <v>215</v>
      </c>
      <c r="C25" s="17" t="s">
        <v>118</v>
      </c>
      <c r="D25" s="17" t="s">
        <v>79</v>
      </c>
      <c r="E25" s="17" t="s">
        <v>120</v>
      </c>
      <c r="F25" s="17" t="s">
        <v>121</v>
      </c>
      <c r="G25" s="17"/>
      <c r="H25" s="12" t="s">
        <v>45</v>
      </c>
      <c r="I25" s="12" t="s">
        <v>54</v>
      </c>
      <c r="J25" s="10" t="s">
        <v>136</v>
      </c>
      <c r="K25" s="14">
        <v>20000</v>
      </c>
      <c r="L25" s="13" t="s">
        <v>7</v>
      </c>
    </row>
    <row r="26" spans="1:15" ht="24">
      <c r="A26" s="17">
        <v>23</v>
      </c>
      <c r="B26" s="13" t="s">
        <v>216</v>
      </c>
      <c r="C26" s="17" t="s">
        <v>118</v>
      </c>
      <c r="D26" s="17" t="s">
        <v>50</v>
      </c>
      <c r="E26" s="17" t="s">
        <v>120</v>
      </c>
      <c r="F26" s="17" t="s">
        <v>121</v>
      </c>
      <c r="G26" s="17"/>
      <c r="H26" s="12" t="s">
        <v>34</v>
      </c>
      <c r="I26" s="12" t="s">
        <v>35</v>
      </c>
      <c r="J26" s="10" t="s">
        <v>128</v>
      </c>
      <c r="K26" s="14">
        <v>20000</v>
      </c>
      <c r="L26" s="13" t="s">
        <v>7</v>
      </c>
    </row>
    <row r="27" spans="1:15" s="4" customFormat="1" ht="24">
      <c r="A27" s="17">
        <v>24</v>
      </c>
      <c r="B27" s="13" t="s">
        <v>217</v>
      </c>
      <c r="C27" s="17" t="s">
        <v>118</v>
      </c>
      <c r="D27" s="17" t="s">
        <v>51</v>
      </c>
      <c r="E27" s="17" t="s">
        <v>120</v>
      </c>
      <c r="F27" s="17" t="s">
        <v>121</v>
      </c>
      <c r="G27" s="17"/>
      <c r="H27" s="12" t="s">
        <v>75</v>
      </c>
      <c r="I27" s="12" t="s">
        <v>52</v>
      </c>
      <c r="J27" s="10" t="s">
        <v>137</v>
      </c>
      <c r="K27" s="14">
        <v>100000</v>
      </c>
      <c r="L27" s="13" t="s">
        <v>7</v>
      </c>
      <c r="M27" s="72"/>
      <c r="N27" s="72"/>
      <c r="O27" s="72"/>
    </row>
    <row r="28" spans="1:15" s="4" customFormat="1" ht="24">
      <c r="A28" s="17">
        <v>25</v>
      </c>
      <c r="B28" s="13" t="s">
        <v>218</v>
      </c>
      <c r="C28" s="17" t="s">
        <v>118</v>
      </c>
      <c r="D28" s="17" t="s">
        <v>184</v>
      </c>
      <c r="E28" s="17" t="s">
        <v>185</v>
      </c>
      <c r="F28" s="17" t="s">
        <v>121</v>
      </c>
      <c r="G28" s="17" t="s">
        <v>121</v>
      </c>
      <c r="H28" s="12" t="s">
        <v>30</v>
      </c>
      <c r="I28" s="12" t="s">
        <v>187</v>
      </c>
      <c r="J28" s="10" t="s">
        <v>186</v>
      </c>
      <c r="K28" s="14">
        <v>1000000</v>
      </c>
      <c r="L28" s="13" t="s">
        <v>188</v>
      </c>
      <c r="M28" s="72"/>
      <c r="N28" s="72"/>
      <c r="O28" s="72"/>
    </row>
    <row r="29" spans="1:15" ht="24">
      <c r="A29" s="17">
        <v>26</v>
      </c>
      <c r="B29" s="13" t="s">
        <v>219</v>
      </c>
      <c r="C29" s="17" t="s">
        <v>118</v>
      </c>
      <c r="D29" s="17" t="s">
        <v>53</v>
      </c>
      <c r="E29" s="17" t="s">
        <v>120</v>
      </c>
      <c r="F29" s="17" t="s">
        <v>121</v>
      </c>
      <c r="G29" s="17"/>
      <c r="H29" s="12" t="s">
        <v>27</v>
      </c>
      <c r="I29" s="12" t="s">
        <v>28</v>
      </c>
      <c r="J29" s="10" t="s">
        <v>130</v>
      </c>
      <c r="K29" s="14">
        <v>400000</v>
      </c>
      <c r="L29" s="13" t="s">
        <v>7</v>
      </c>
    </row>
    <row r="30" spans="1:15" s="4" customFormat="1" ht="24">
      <c r="A30" s="17">
        <v>27</v>
      </c>
      <c r="B30" s="13" t="s">
        <v>220</v>
      </c>
      <c r="C30" s="17" t="s">
        <v>118</v>
      </c>
      <c r="D30" s="17" t="s">
        <v>83</v>
      </c>
      <c r="E30" s="17" t="s">
        <v>120</v>
      </c>
      <c r="F30" s="17" t="s">
        <v>121</v>
      </c>
      <c r="G30" s="17"/>
      <c r="H30" s="12" t="s">
        <v>27</v>
      </c>
      <c r="I30" s="12" t="s">
        <v>28</v>
      </c>
      <c r="J30" s="10" t="s">
        <v>138</v>
      </c>
      <c r="K30" s="14">
        <v>20000</v>
      </c>
      <c r="L30" s="13" t="s">
        <v>7</v>
      </c>
      <c r="M30" s="72"/>
      <c r="N30" s="72"/>
      <c r="O30" s="72"/>
    </row>
    <row r="31" spans="1:15" ht="24">
      <c r="A31" s="17">
        <v>28</v>
      </c>
      <c r="B31" s="13" t="s">
        <v>220</v>
      </c>
      <c r="C31" s="17" t="s">
        <v>118</v>
      </c>
      <c r="D31" s="17" t="s">
        <v>84</v>
      </c>
      <c r="E31" s="17" t="s">
        <v>120</v>
      </c>
      <c r="F31" s="17" t="s">
        <v>121</v>
      </c>
      <c r="G31" s="17"/>
      <c r="H31" s="12" t="s">
        <v>45</v>
      </c>
      <c r="I31" s="12" t="s">
        <v>54</v>
      </c>
      <c r="J31" s="10" t="s">
        <v>133</v>
      </c>
      <c r="K31" s="14">
        <v>30000</v>
      </c>
      <c r="L31" s="13" t="s">
        <v>7</v>
      </c>
    </row>
    <row r="32" spans="1:15">
      <c r="A32" s="26"/>
      <c r="B32" s="27"/>
      <c r="C32" s="26"/>
      <c r="D32" s="26"/>
      <c r="E32" s="26"/>
      <c r="F32" s="26"/>
      <c r="G32" s="26"/>
      <c r="H32" s="28"/>
      <c r="I32" s="28"/>
      <c r="J32" s="34" t="s">
        <v>326</v>
      </c>
      <c r="K32" s="35">
        <f>SUBTOTAL(9,K18:K31)</f>
        <v>5521155</v>
      </c>
      <c r="L32" s="27"/>
    </row>
    <row r="33" spans="1:15" ht="24">
      <c r="A33" s="17">
        <v>29</v>
      </c>
      <c r="B33" s="13" t="s">
        <v>221</v>
      </c>
      <c r="C33" s="17" t="s">
        <v>118</v>
      </c>
      <c r="D33" s="17" t="s">
        <v>37</v>
      </c>
      <c r="E33" s="17" t="s">
        <v>120</v>
      </c>
      <c r="F33" s="17" t="s">
        <v>121</v>
      </c>
      <c r="G33" s="17"/>
      <c r="H33" s="12" t="s">
        <v>38</v>
      </c>
      <c r="I33" s="12" t="s">
        <v>39</v>
      </c>
      <c r="J33" s="10" t="s">
        <v>131</v>
      </c>
      <c r="K33" s="14">
        <v>20000</v>
      </c>
      <c r="L33" s="13" t="s">
        <v>7</v>
      </c>
    </row>
    <row r="34" spans="1:15" s="4" customFormat="1" ht="24">
      <c r="A34" s="17">
        <v>30</v>
      </c>
      <c r="B34" s="13" t="s">
        <v>221</v>
      </c>
      <c r="C34" s="17" t="s">
        <v>119</v>
      </c>
      <c r="D34" s="17" t="s">
        <v>85</v>
      </c>
      <c r="E34" s="17" t="s">
        <v>122</v>
      </c>
      <c r="F34" s="17" t="s">
        <v>123</v>
      </c>
      <c r="G34" s="17"/>
      <c r="H34" s="12" t="s">
        <v>55</v>
      </c>
      <c r="I34" s="12" t="s">
        <v>56</v>
      </c>
      <c r="J34" s="10" t="s">
        <v>154</v>
      </c>
      <c r="K34" s="14">
        <v>2000000</v>
      </c>
      <c r="L34" s="13" t="s">
        <v>7</v>
      </c>
      <c r="M34" s="72"/>
      <c r="N34" s="72"/>
      <c r="O34" s="72"/>
    </row>
    <row r="35" spans="1:15" s="4" customFormat="1" ht="24">
      <c r="A35" s="17">
        <v>31</v>
      </c>
      <c r="B35" s="13" t="s">
        <v>221</v>
      </c>
      <c r="C35" s="17" t="s">
        <v>119</v>
      </c>
      <c r="D35" s="17" t="s">
        <v>85</v>
      </c>
      <c r="E35" s="17" t="s">
        <v>122</v>
      </c>
      <c r="F35" s="17" t="s">
        <v>123</v>
      </c>
      <c r="G35" s="17"/>
      <c r="H35" s="12" t="s">
        <v>38</v>
      </c>
      <c r="I35" s="12" t="s">
        <v>57</v>
      </c>
      <c r="J35" s="10" t="s">
        <v>164</v>
      </c>
      <c r="K35" s="14">
        <v>967035</v>
      </c>
      <c r="L35" s="13" t="s">
        <v>7</v>
      </c>
      <c r="M35" s="72"/>
      <c r="N35" s="72"/>
      <c r="O35" s="72"/>
    </row>
    <row r="36" spans="1:15" ht="24">
      <c r="A36" s="17">
        <v>32</v>
      </c>
      <c r="B36" s="13" t="s">
        <v>222</v>
      </c>
      <c r="C36" s="17" t="s">
        <v>118</v>
      </c>
      <c r="D36" s="17" t="s">
        <v>86</v>
      </c>
      <c r="E36" s="17" t="s">
        <v>120</v>
      </c>
      <c r="F36" s="17" t="s">
        <v>121</v>
      </c>
      <c r="G36" s="17"/>
      <c r="H36" s="12" t="s">
        <v>55</v>
      </c>
      <c r="I36" s="12" t="s">
        <v>58</v>
      </c>
      <c r="J36" s="10" t="s">
        <v>59</v>
      </c>
      <c r="K36" s="14">
        <v>500000</v>
      </c>
      <c r="L36" s="13" t="s">
        <v>7</v>
      </c>
    </row>
    <row r="37" spans="1:15" ht="24">
      <c r="A37" s="17">
        <v>33</v>
      </c>
      <c r="B37" s="13" t="s">
        <v>223</v>
      </c>
      <c r="C37" s="17" t="s">
        <v>118</v>
      </c>
      <c r="D37" s="17" t="s">
        <v>87</v>
      </c>
      <c r="E37" s="17" t="s">
        <v>120</v>
      </c>
      <c r="F37" s="17" t="s">
        <v>121</v>
      </c>
      <c r="G37" s="17"/>
      <c r="H37" s="12" t="s">
        <v>55</v>
      </c>
      <c r="I37" s="12" t="s">
        <v>58</v>
      </c>
      <c r="J37" s="10" t="s">
        <v>132</v>
      </c>
      <c r="K37" s="14">
        <v>100000</v>
      </c>
      <c r="L37" s="13" t="s">
        <v>7</v>
      </c>
    </row>
    <row r="38" spans="1:15" s="4" customFormat="1" ht="24">
      <c r="A38" s="17">
        <v>34</v>
      </c>
      <c r="B38" s="13" t="s">
        <v>224</v>
      </c>
      <c r="C38" s="17" t="s">
        <v>118</v>
      </c>
      <c r="D38" s="17" t="s">
        <v>88</v>
      </c>
      <c r="E38" s="17" t="s">
        <v>120</v>
      </c>
      <c r="F38" s="17" t="s">
        <v>121</v>
      </c>
      <c r="G38" s="17"/>
      <c r="H38" s="12" t="s">
        <v>55</v>
      </c>
      <c r="I38" s="12" t="s">
        <v>58</v>
      </c>
      <c r="J38" s="10" t="s">
        <v>60</v>
      </c>
      <c r="K38" s="14">
        <v>100000</v>
      </c>
      <c r="L38" s="13" t="s">
        <v>7</v>
      </c>
      <c r="M38" s="72"/>
      <c r="N38" s="72"/>
      <c r="O38" s="72"/>
    </row>
    <row r="39" spans="1:15" ht="24">
      <c r="A39" s="17">
        <v>35</v>
      </c>
      <c r="B39" s="13" t="s">
        <v>225</v>
      </c>
      <c r="C39" s="17" t="s">
        <v>118</v>
      </c>
      <c r="D39" s="17" t="s">
        <v>89</v>
      </c>
      <c r="E39" s="17" t="s">
        <v>120</v>
      </c>
      <c r="F39" s="17" t="s">
        <v>121</v>
      </c>
      <c r="G39" s="17"/>
      <c r="H39" s="12" t="s">
        <v>38</v>
      </c>
      <c r="I39" s="12" t="s">
        <v>39</v>
      </c>
      <c r="J39" s="10" t="s">
        <v>128</v>
      </c>
      <c r="K39" s="14">
        <v>20000</v>
      </c>
      <c r="L39" s="13" t="s">
        <v>7</v>
      </c>
    </row>
    <row r="40" spans="1:15" s="4" customFormat="1" ht="24">
      <c r="A40" s="17">
        <v>36</v>
      </c>
      <c r="B40" s="13" t="s">
        <v>226</v>
      </c>
      <c r="C40" s="17" t="s">
        <v>118</v>
      </c>
      <c r="D40" s="17" t="s">
        <v>26</v>
      </c>
      <c r="E40" s="17" t="s">
        <v>120</v>
      </c>
      <c r="F40" s="17" t="s">
        <v>121</v>
      </c>
      <c r="G40" s="17"/>
      <c r="H40" s="12" t="s">
        <v>27</v>
      </c>
      <c r="I40" s="12" t="s">
        <v>28</v>
      </c>
      <c r="J40" s="10" t="s">
        <v>129</v>
      </c>
      <c r="K40" s="14">
        <v>20000</v>
      </c>
      <c r="L40" s="13" t="s">
        <v>7</v>
      </c>
      <c r="M40" s="72"/>
      <c r="N40" s="72"/>
      <c r="O40" s="72"/>
    </row>
    <row r="41" spans="1:15" ht="24">
      <c r="A41" s="17">
        <v>37</v>
      </c>
      <c r="B41" s="13" t="s">
        <v>226</v>
      </c>
      <c r="C41" s="17" t="s">
        <v>118</v>
      </c>
      <c r="D41" s="17" t="s">
        <v>174</v>
      </c>
      <c r="E41" s="17" t="s">
        <v>124</v>
      </c>
      <c r="F41" s="17" t="s">
        <v>121</v>
      </c>
      <c r="G41" s="17" t="s">
        <v>121</v>
      </c>
      <c r="H41" s="12" t="s">
        <v>34</v>
      </c>
      <c r="I41" s="12" t="s">
        <v>35</v>
      </c>
      <c r="J41" s="10" t="s">
        <v>125</v>
      </c>
      <c r="K41" s="14">
        <v>1000000</v>
      </c>
      <c r="L41" s="13" t="s">
        <v>7</v>
      </c>
    </row>
    <row r="42" spans="1:15" s="4" customFormat="1" ht="24">
      <c r="A42" s="17">
        <v>38</v>
      </c>
      <c r="B42" s="13" t="s">
        <v>227</v>
      </c>
      <c r="C42" s="17" t="s">
        <v>118</v>
      </c>
      <c r="D42" s="17" t="s">
        <v>29</v>
      </c>
      <c r="E42" s="17" t="s">
        <v>120</v>
      </c>
      <c r="F42" s="17" t="s">
        <v>121</v>
      </c>
      <c r="G42" s="17"/>
      <c r="H42" s="12" t="s">
        <v>30</v>
      </c>
      <c r="I42" s="12" t="s">
        <v>31</v>
      </c>
      <c r="J42" s="10" t="s">
        <v>137</v>
      </c>
      <c r="K42" s="14">
        <v>100000</v>
      </c>
      <c r="L42" s="13" t="s">
        <v>7</v>
      </c>
      <c r="M42" s="72"/>
      <c r="N42" s="72"/>
      <c r="O42" s="72"/>
    </row>
    <row r="43" spans="1:15" s="4" customFormat="1" ht="24">
      <c r="A43" s="17">
        <v>39</v>
      </c>
      <c r="B43" s="13" t="s">
        <v>228</v>
      </c>
      <c r="C43" s="17" t="s">
        <v>118</v>
      </c>
      <c r="D43" s="17" t="s">
        <v>36</v>
      </c>
      <c r="E43" s="17" t="s">
        <v>120</v>
      </c>
      <c r="F43" s="17" t="s">
        <v>121</v>
      </c>
      <c r="G43" s="17"/>
      <c r="H43" s="12" t="s">
        <v>34</v>
      </c>
      <c r="I43" s="12" t="s">
        <v>35</v>
      </c>
      <c r="J43" s="10" t="s">
        <v>133</v>
      </c>
      <c r="K43" s="14">
        <v>30000</v>
      </c>
      <c r="L43" s="13" t="s">
        <v>7</v>
      </c>
      <c r="M43" s="72"/>
      <c r="N43" s="72"/>
      <c r="O43" s="72"/>
    </row>
    <row r="44" spans="1:15" ht="24">
      <c r="A44" s="17">
        <v>40</v>
      </c>
      <c r="B44" s="13" t="s">
        <v>229</v>
      </c>
      <c r="C44" s="17" t="s">
        <v>118</v>
      </c>
      <c r="D44" s="17" t="s">
        <v>37</v>
      </c>
      <c r="E44" s="17" t="s">
        <v>120</v>
      </c>
      <c r="F44" s="17" t="s">
        <v>121</v>
      </c>
      <c r="G44" s="17"/>
      <c r="H44" s="12" t="s">
        <v>38</v>
      </c>
      <c r="I44" s="12" t="s">
        <v>39</v>
      </c>
      <c r="J44" s="10" t="s">
        <v>131</v>
      </c>
      <c r="K44" s="14">
        <v>20000</v>
      </c>
      <c r="L44" s="13" t="s">
        <v>7</v>
      </c>
    </row>
    <row r="45" spans="1:15" s="4" customFormat="1" ht="24">
      <c r="A45" s="17">
        <v>41</v>
      </c>
      <c r="B45" s="13" t="s">
        <v>230</v>
      </c>
      <c r="C45" s="17" t="s">
        <v>118</v>
      </c>
      <c r="D45" s="17" t="s">
        <v>41</v>
      </c>
      <c r="E45" s="17" t="s">
        <v>120</v>
      </c>
      <c r="F45" s="17" t="s">
        <v>121</v>
      </c>
      <c r="G45" s="17"/>
      <c r="H45" s="12" t="s">
        <v>38</v>
      </c>
      <c r="I45" s="12" t="s">
        <v>39</v>
      </c>
      <c r="J45" s="10" t="s">
        <v>138</v>
      </c>
      <c r="K45" s="14">
        <v>20000</v>
      </c>
      <c r="L45" s="13" t="s">
        <v>7</v>
      </c>
      <c r="M45" s="72"/>
      <c r="N45" s="72"/>
      <c r="O45" s="72"/>
    </row>
    <row r="46" spans="1:15" ht="24">
      <c r="A46" s="17">
        <v>42</v>
      </c>
      <c r="B46" s="13" t="s">
        <v>230</v>
      </c>
      <c r="C46" s="17" t="s">
        <v>118</v>
      </c>
      <c r="D46" s="17" t="s">
        <v>90</v>
      </c>
      <c r="E46" s="17" t="s">
        <v>120</v>
      </c>
      <c r="F46" s="17" t="s">
        <v>121</v>
      </c>
      <c r="G46" s="17"/>
      <c r="H46" s="12" t="s">
        <v>45</v>
      </c>
      <c r="I46" s="12" t="s">
        <v>54</v>
      </c>
      <c r="J46" s="10" t="s">
        <v>130</v>
      </c>
      <c r="K46" s="14">
        <v>400000</v>
      </c>
      <c r="L46" s="13" t="s">
        <v>7</v>
      </c>
    </row>
    <row r="47" spans="1:15" ht="24">
      <c r="A47" s="17">
        <v>43</v>
      </c>
      <c r="B47" s="13" t="s">
        <v>230</v>
      </c>
      <c r="C47" s="17" t="s">
        <v>118</v>
      </c>
      <c r="D47" s="17" t="s">
        <v>184</v>
      </c>
      <c r="E47" s="17" t="s">
        <v>185</v>
      </c>
      <c r="F47" s="17" t="s">
        <v>121</v>
      </c>
      <c r="G47" s="17" t="s">
        <v>121</v>
      </c>
      <c r="H47" s="12" t="s">
        <v>30</v>
      </c>
      <c r="I47" s="12" t="s">
        <v>187</v>
      </c>
      <c r="J47" s="10" t="s">
        <v>186</v>
      </c>
      <c r="K47" s="14">
        <v>1000000</v>
      </c>
      <c r="L47" s="13" t="s">
        <v>188</v>
      </c>
    </row>
    <row r="48" spans="1:15" s="4" customFormat="1" ht="24">
      <c r="A48" s="17">
        <v>44</v>
      </c>
      <c r="B48" s="13" t="s">
        <v>230</v>
      </c>
      <c r="C48" s="17" t="s">
        <v>119</v>
      </c>
      <c r="D48" s="17" t="s">
        <v>42</v>
      </c>
      <c r="E48" s="17" t="s">
        <v>122</v>
      </c>
      <c r="F48" s="17" t="s">
        <v>123</v>
      </c>
      <c r="G48" s="17"/>
      <c r="H48" s="12" t="s">
        <v>43</v>
      </c>
      <c r="I48" s="12" t="s">
        <v>44</v>
      </c>
      <c r="J48" s="10" t="s">
        <v>153</v>
      </c>
      <c r="K48" s="14">
        <v>2000000</v>
      </c>
      <c r="L48" s="13" t="s">
        <v>7</v>
      </c>
      <c r="M48" s="72"/>
      <c r="N48" s="72"/>
      <c r="O48" s="72"/>
    </row>
    <row r="49" spans="1:15" s="4" customFormat="1" ht="24">
      <c r="A49" s="17">
        <v>45</v>
      </c>
      <c r="B49" s="13" t="s">
        <v>230</v>
      </c>
      <c r="C49" s="17" t="s">
        <v>119</v>
      </c>
      <c r="D49" s="17" t="s">
        <v>42</v>
      </c>
      <c r="E49" s="17" t="s">
        <v>122</v>
      </c>
      <c r="F49" s="17" t="s">
        <v>123</v>
      </c>
      <c r="G49" s="17"/>
      <c r="H49" s="12" t="s">
        <v>45</v>
      </c>
      <c r="I49" s="12" t="s">
        <v>46</v>
      </c>
      <c r="J49" s="10" t="s">
        <v>165</v>
      </c>
      <c r="K49" s="14">
        <v>911870</v>
      </c>
      <c r="L49" s="13" t="s">
        <v>7</v>
      </c>
      <c r="M49" s="72"/>
      <c r="N49" s="72"/>
      <c r="O49" s="72"/>
    </row>
    <row r="50" spans="1:15" ht="24">
      <c r="A50" s="17">
        <v>46</v>
      </c>
      <c r="B50" s="5" t="s">
        <v>230</v>
      </c>
      <c r="C50" s="18" t="s">
        <v>118</v>
      </c>
      <c r="D50" s="18" t="s">
        <v>177</v>
      </c>
      <c r="E50" s="18" t="s">
        <v>178</v>
      </c>
      <c r="F50" s="19" t="s">
        <v>121</v>
      </c>
      <c r="G50" s="5"/>
      <c r="H50" s="6" t="s">
        <v>24</v>
      </c>
      <c r="I50" s="6" t="s">
        <v>25</v>
      </c>
      <c r="J50" s="6" t="s">
        <v>146</v>
      </c>
      <c r="K50" s="8">
        <v>1110000</v>
      </c>
      <c r="L50" s="13" t="s">
        <v>176</v>
      </c>
    </row>
    <row r="51" spans="1:15">
      <c r="A51" s="26"/>
      <c r="B51" s="29"/>
      <c r="C51" s="30"/>
      <c r="D51" s="30"/>
      <c r="E51" s="30"/>
      <c r="F51" s="31"/>
      <c r="G51" s="29"/>
      <c r="H51" s="32"/>
      <c r="I51" s="32"/>
      <c r="J51" s="36" t="s">
        <v>327</v>
      </c>
      <c r="K51" s="37">
        <f>SUBTOTAL(9,K33:K50)</f>
        <v>10318905</v>
      </c>
      <c r="L51" s="38"/>
    </row>
    <row r="52" spans="1:15" ht="24">
      <c r="A52" s="17">
        <v>47</v>
      </c>
      <c r="B52" s="13" t="s">
        <v>280</v>
      </c>
      <c r="C52" s="17" t="s">
        <v>118</v>
      </c>
      <c r="D52" s="17" t="s">
        <v>9</v>
      </c>
      <c r="E52" s="17" t="s">
        <v>120</v>
      </c>
      <c r="F52" s="17" t="s">
        <v>121</v>
      </c>
      <c r="G52" s="17"/>
      <c r="H52" s="12" t="s">
        <v>43</v>
      </c>
      <c r="I52" s="12" t="s">
        <v>48</v>
      </c>
      <c r="J52" s="10" t="s">
        <v>49</v>
      </c>
      <c r="K52" s="14">
        <v>200000</v>
      </c>
      <c r="L52" s="13" t="s">
        <v>7</v>
      </c>
    </row>
    <row r="53" spans="1:15" ht="24">
      <c r="A53" s="17">
        <v>48</v>
      </c>
      <c r="B53" s="13" t="s">
        <v>281</v>
      </c>
      <c r="C53" s="17" t="s">
        <v>118</v>
      </c>
      <c r="D53" s="17" t="s">
        <v>11</v>
      </c>
      <c r="E53" s="17" t="s">
        <v>120</v>
      </c>
      <c r="F53" s="17" t="s">
        <v>121</v>
      </c>
      <c r="G53" s="17"/>
      <c r="H53" s="12" t="s">
        <v>43</v>
      </c>
      <c r="I53" s="12" t="s">
        <v>48</v>
      </c>
      <c r="J53" s="10" t="s">
        <v>132</v>
      </c>
      <c r="K53" s="14">
        <v>100000</v>
      </c>
      <c r="L53" s="13" t="s">
        <v>7</v>
      </c>
    </row>
    <row r="54" spans="1:15" s="4" customFormat="1" ht="24">
      <c r="A54" s="17">
        <v>49</v>
      </c>
      <c r="B54" s="13" t="s">
        <v>282</v>
      </c>
      <c r="C54" s="17" t="s">
        <v>118</v>
      </c>
      <c r="D54" s="17" t="s">
        <v>1</v>
      </c>
      <c r="E54" s="17" t="s">
        <v>120</v>
      </c>
      <c r="F54" s="17" t="s">
        <v>121</v>
      </c>
      <c r="G54" s="17"/>
      <c r="H54" s="12" t="s">
        <v>43</v>
      </c>
      <c r="I54" s="12" t="s">
        <v>48</v>
      </c>
      <c r="J54" s="10" t="s">
        <v>61</v>
      </c>
      <c r="K54" s="14">
        <v>100000</v>
      </c>
      <c r="L54" s="13" t="s">
        <v>7</v>
      </c>
      <c r="M54" s="72"/>
      <c r="N54" s="72"/>
      <c r="O54" s="72"/>
    </row>
    <row r="55" spans="1:15" ht="24">
      <c r="A55" s="17">
        <v>50</v>
      </c>
      <c r="B55" s="13" t="s">
        <v>282</v>
      </c>
      <c r="C55" s="17" t="s">
        <v>118</v>
      </c>
      <c r="D55" s="17" t="s">
        <v>12</v>
      </c>
      <c r="E55" s="17" t="s">
        <v>120</v>
      </c>
      <c r="F55" s="17" t="s">
        <v>121</v>
      </c>
      <c r="G55" s="17"/>
      <c r="H55" s="12" t="s">
        <v>45</v>
      </c>
      <c r="I55" s="12" t="s">
        <v>54</v>
      </c>
      <c r="J55" s="10" t="s">
        <v>128</v>
      </c>
      <c r="K55" s="14">
        <v>20000</v>
      </c>
      <c r="L55" s="13" t="s">
        <v>7</v>
      </c>
    </row>
    <row r="56" spans="1:15" s="4" customFormat="1" ht="24">
      <c r="A56" s="17">
        <v>51</v>
      </c>
      <c r="B56" s="13" t="s">
        <v>283</v>
      </c>
      <c r="C56" s="17" t="s">
        <v>118</v>
      </c>
      <c r="D56" s="17" t="s">
        <v>13</v>
      </c>
      <c r="E56" s="17" t="s">
        <v>120</v>
      </c>
      <c r="F56" s="17" t="s">
        <v>121</v>
      </c>
      <c r="G56" s="17"/>
      <c r="H56" s="12" t="s">
        <v>27</v>
      </c>
      <c r="I56" s="12" t="s">
        <v>28</v>
      </c>
      <c r="J56" s="10" t="s">
        <v>129</v>
      </c>
      <c r="K56" s="14">
        <v>20000</v>
      </c>
      <c r="L56" s="13" t="s">
        <v>7</v>
      </c>
      <c r="M56" s="72"/>
      <c r="N56" s="72"/>
      <c r="O56" s="72"/>
    </row>
    <row r="57" spans="1:15" ht="24">
      <c r="A57" s="17">
        <v>52</v>
      </c>
      <c r="B57" s="13" t="s">
        <v>284</v>
      </c>
      <c r="C57" s="17" t="s">
        <v>118</v>
      </c>
      <c r="D57" s="17" t="s">
        <v>14</v>
      </c>
      <c r="E57" s="17" t="s">
        <v>120</v>
      </c>
      <c r="F57" s="17" t="s">
        <v>121</v>
      </c>
      <c r="G57" s="17"/>
      <c r="H57" s="12" t="s">
        <v>30</v>
      </c>
      <c r="I57" s="12" t="s">
        <v>31</v>
      </c>
      <c r="J57" s="10" t="s">
        <v>32</v>
      </c>
      <c r="K57" s="14">
        <v>100000</v>
      </c>
      <c r="L57" s="13" t="s">
        <v>7</v>
      </c>
    </row>
    <row r="58" spans="1:15" s="4" customFormat="1" ht="24">
      <c r="A58" s="17">
        <v>53</v>
      </c>
      <c r="B58" s="13" t="s">
        <v>285</v>
      </c>
      <c r="C58" s="17" t="s">
        <v>118</v>
      </c>
      <c r="D58" s="17" t="s">
        <v>15</v>
      </c>
      <c r="E58" s="17" t="s">
        <v>120</v>
      </c>
      <c r="F58" s="17" t="s">
        <v>121</v>
      </c>
      <c r="G58" s="17"/>
      <c r="H58" s="12" t="s">
        <v>34</v>
      </c>
      <c r="I58" s="12" t="s">
        <v>35</v>
      </c>
      <c r="J58" s="10" t="s">
        <v>130</v>
      </c>
      <c r="K58" s="14">
        <v>400000</v>
      </c>
      <c r="L58" s="13" t="s">
        <v>7</v>
      </c>
      <c r="M58" s="72"/>
      <c r="N58" s="72"/>
      <c r="O58" s="72"/>
    </row>
    <row r="59" spans="1:15" s="4" customFormat="1" ht="24">
      <c r="A59" s="17">
        <v>54</v>
      </c>
      <c r="B59" s="13" t="s">
        <v>286</v>
      </c>
      <c r="C59" s="17" t="s">
        <v>118</v>
      </c>
      <c r="D59" s="17" t="s">
        <v>184</v>
      </c>
      <c r="E59" s="17" t="s">
        <v>185</v>
      </c>
      <c r="F59" s="17" t="s">
        <v>121</v>
      </c>
      <c r="G59" s="17" t="s">
        <v>121</v>
      </c>
      <c r="H59" s="12" t="s">
        <v>30</v>
      </c>
      <c r="I59" s="12" t="s">
        <v>187</v>
      </c>
      <c r="J59" s="10" t="s">
        <v>186</v>
      </c>
      <c r="K59" s="14">
        <v>1000000</v>
      </c>
      <c r="L59" s="13" t="s">
        <v>188</v>
      </c>
      <c r="M59" s="72"/>
      <c r="N59" s="72"/>
      <c r="O59" s="72"/>
    </row>
    <row r="60" spans="1:15" ht="24">
      <c r="A60" s="17">
        <v>55</v>
      </c>
      <c r="B60" s="13" t="s">
        <v>287</v>
      </c>
      <c r="C60" s="17" t="s">
        <v>118</v>
      </c>
      <c r="D60" s="17" t="s">
        <v>18</v>
      </c>
      <c r="E60" s="17" t="s">
        <v>120</v>
      </c>
      <c r="F60" s="17" t="s">
        <v>121</v>
      </c>
      <c r="G60" s="17"/>
      <c r="H60" s="12" t="s">
        <v>34</v>
      </c>
      <c r="I60" s="12" t="s">
        <v>35</v>
      </c>
      <c r="J60" s="10" t="s">
        <v>138</v>
      </c>
      <c r="K60" s="14">
        <v>20000</v>
      </c>
      <c r="L60" s="13" t="s">
        <v>7</v>
      </c>
    </row>
    <row r="61" spans="1:15" s="4" customFormat="1" ht="24">
      <c r="A61" s="17">
        <v>56</v>
      </c>
      <c r="B61" s="13" t="s">
        <v>287</v>
      </c>
      <c r="C61" s="17" t="s">
        <v>118</v>
      </c>
      <c r="D61" s="17" t="s">
        <v>16</v>
      </c>
      <c r="E61" s="17" t="s">
        <v>120</v>
      </c>
      <c r="F61" s="17" t="s">
        <v>121</v>
      </c>
      <c r="G61" s="17"/>
      <c r="H61" s="12" t="s">
        <v>45</v>
      </c>
      <c r="I61" s="12" t="s">
        <v>54</v>
      </c>
      <c r="J61" s="10" t="s">
        <v>133</v>
      </c>
      <c r="K61" s="14">
        <v>30000</v>
      </c>
      <c r="L61" s="13" t="s">
        <v>7</v>
      </c>
      <c r="M61" s="72"/>
      <c r="N61" s="72"/>
      <c r="O61" s="72"/>
    </row>
    <row r="62" spans="1:15" s="48" customFormat="1" ht="24">
      <c r="A62" s="17">
        <v>57</v>
      </c>
      <c r="B62" s="13" t="s">
        <v>341</v>
      </c>
      <c r="C62" s="17" t="s">
        <v>342</v>
      </c>
      <c r="D62" s="17" t="s">
        <v>343</v>
      </c>
      <c r="E62" s="17" t="s">
        <v>344</v>
      </c>
      <c r="F62" s="17" t="s">
        <v>345</v>
      </c>
      <c r="G62" s="17"/>
      <c r="H62" s="12" t="s">
        <v>346</v>
      </c>
      <c r="I62" s="12" t="s">
        <v>347</v>
      </c>
      <c r="J62" s="10" t="s">
        <v>348</v>
      </c>
      <c r="K62" s="14">
        <v>20000</v>
      </c>
      <c r="L62" s="13" t="s">
        <v>7</v>
      </c>
      <c r="M62" s="71"/>
      <c r="N62" s="71"/>
      <c r="O62" s="71"/>
    </row>
    <row r="63" spans="1:15" s="48" customFormat="1" ht="24">
      <c r="A63" s="17">
        <v>58</v>
      </c>
      <c r="B63" s="13" t="s">
        <v>349</v>
      </c>
      <c r="C63" s="18" t="s">
        <v>342</v>
      </c>
      <c r="D63" s="18" t="s">
        <v>350</v>
      </c>
      <c r="E63" s="18" t="s">
        <v>351</v>
      </c>
      <c r="F63" s="19" t="s">
        <v>345</v>
      </c>
      <c r="G63" s="13"/>
      <c r="H63" s="10" t="s">
        <v>346</v>
      </c>
      <c r="I63" s="10" t="s">
        <v>347</v>
      </c>
      <c r="J63" s="10" t="s">
        <v>352</v>
      </c>
      <c r="K63" s="11">
        <v>1501030</v>
      </c>
      <c r="L63" s="13" t="s">
        <v>353</v>
      </c>
      <c r="M63" s="71"/>
      <c r="N63" s="71"/>
      <c r="O63" s="71"/>
    </row>
    <row r="64" spans="1:15">
      <c r="A64" s="26"/>
      <c r="B64" s="29"/>
      <c r="C64" s="30"/>
      <c r="D64" s="30"/>
      <c r="E64" s="30"/>
      <c r="F64" s="31"/>
      <c r="G64" s="29"/>
      <c r="H64" s="32"/>
      <c r="I64" s="32"/>
      <c r="J64" s="36" t="s">
        <v>328</v>
      </c>
      <c r="K64" s="37">
        <f>SUBTOTAL(9,K52:K63)</f>
        <v>3511030</v>
      </c>
      <c r="L64" s="27"/>
    </row>
    <row r="65" spans="1:15" s="4" customFormat="1" ht="24">
      <c r="A65" s="17">
        <v>59</v>
      </c>
      <c r="B65" s="13" t="s">
        <v>288</v>
      </c>
      <c r="C65" s="17" t="s">
        <v>118</v>
      </c>
      <c r="D65" s="17" t="s">
        <v>9</v>
      </c>
      <c r="E65" s="17" t="s">
        <v>120</v>
      </c>
      <c r="F65" s="17" t="s">
        <v>121</v>
      </c>
      <c r="G65" s="17"/>
      <c r="H65" s="12" t="s">
        <v>55</v>
      </c>
      <c r="I65" s="12" t="s">
        <v>58</v>
      </c>
      <c r="J65" s="10" t="s">
        <v>59</v>
      </c>
      <c r="K65" s="14">
        <v>200000</v>
      </c>
      <c r="L65" s="13" t="s">
        <v>7</v>
      </c>
      <c r="M65" s="72"/>
      <c r="N65" s="72"/>
      <c r="O65" s="72"/>
    </row>
    <row r="66" spans="1:15" s="4" customFormat="1" ht="24">
      <c r="A66" s="17">
        <v>60</v>
      </c>
      <c r="B66" s="13" t="s">
        <v>288</v>
      </c>
      <c r="C66" s="17" t="s">
        <v>119</v>
      </c>
      <c r="D66" s="17" t="s">
        <v>85</v>
      </c>
      <c r="E66" s="17" t="s">
        <v>122</v>
      </c>
      <c r="F66" s="17" t="s">
        <v>123</v>
      </c>
      <c r="G66" s="17"/>
      <c r="H66" s="12" t="s">
        <v>55</v>
      </c>
      <c r="I66" s="12" t="s">
        <v>56</v>
      </c>
      <c r="J66" s="10" t="s">
        <v>155</v>
      </c>
      <c r="K66" s="14">
        <v>2000000</v>
      </c>
      <c r="L66" s="13" t="s">
        <v>7</v>
      </c>
      <c r="M66" s="72"/>
      <c r="N66" s="72"/>
      <c r="O66" s="72"/>
    </row>
    <row r="67" spans="1:15" s="4" customFormat="1" ht="24">
      <c r="A67" s="17">
        <v>61</v>
      </c>
      <c r="B67" s="13" t="s">
        <v>288</v>
      </c>
      <c r="C67" s="17" t="s">
        <v>119</v>
      </c>
      <c r="D67" s="17" t="s">
        <v>85</v>
      </c>
      <c r="E67" s="17" t="s">
        <v>122</v>
      </c>
      <c r="F67" s="17" t="s">
        <v>123</v>
      </c>
      <c r="G67" s="17"/>
      <c r="H67" s="12" t="s">
        <v>38</v>
      </c>
      <c r="I67" s="12" t="s">
        <v>57</v>
      </c>
      <c r="J67" s="10" t="s">
        <v>166</v>
      </c>
      <c r="K67" s="14">
        <v>957090</v>
      </c>
      <c r="L67" s="13" t="s">
        <v>7</v>
      </c>
      <c r="M67" s="72"/>
      <c r="N67" s="72"/>
      <c r="O67" s="72"/>
    </row>
    <row r="68" spans="1:15" s="4" customFormat="1" ht="24">
      <c r="A68" s="17">
        <v>62</v>
      </c>
      <c r="B68" s="13" t="s">
        <v>289</v>
      </c>
      <c r="C68" s="17" t="s">
        <v>118</v>
      </c>
      <c r="D68" s="17" t="s">
        <v>101</v>
      </c>
      <c r="E68" s="17" t="s">
        <v>120</v>
      </c>
      <c r="F68" s="17" t="s">
        <v>121</v>
      </c>
      <c r="G68" s="17"/>
      <c r="H68" s="12" t="s">
        <v>38</v>
      </c>
      <c r="I68" s="12" t="s">
        <v>39</v>
      </c>
      <c r="J68" s="10" t="s">
        <v>139</v>
      </c>
      <c r="K68" s="14">
        <v>50000</v>
      </c>
      <c r="L68" s="13" t="s">
        <v>7</v>
      </c>
      <c r="M68" s="72"/>
      <c r="N68" s="72"/>
      <c r="O68" s="72"/>
    </row>
    <row r="69" spans="1:15" s="4" customFormat="1" ht="24">
      <c r="A69" s="17">
        <v>63</v>
      </c>
      <c r="B69" s="13" t="s">
        <v>290</v>
      </c>
      <c r="C69" s="17" t="s">
        <v>118</v>
      </c>
      <c r="D69" s="17" t="s">
        <v>102</v>
      </c>
      <c r="E69" s="17" t="s">
        <v>120</v>
      </c>
      <c r="F69" s="17" t="s">
        <v>121</v>
      </c>
      <c r="G69" s="17"/>
      <c r="H69" s="12" t="s">
        <v>38</v>
      </c>
      <c r="I69" s="12" t="s">
        <v>39</v>
      </c>
      <c r="J69" s="10" t="s">
        <v>140</v>
      </c>
      <c r="K69" s="14">
        <v>26360</v>
      </c>
      <c r="L69" s="13" t="s">
        <v>7</v>
      </c>
      <c r="M69" s="72"/>
      <c r="N69" s="72"/>
      <c r="O69" s="72"/>
    </row>
    <row r="70" spans="1:15" ht="24">
      <c r="A70" s="17">
        <v>64</v>
      </c>
      <c r="B70" s="13" t="s">
        <v>291</v>
      </c>
      <c r="C70" s="17" t="s">
        <v>118</v>
      </c>
      <c r="D70" s="17" t="s">
        <v>20</v>
      </c>
      <c r="E70" s="17" t="s">
        <v>120</v>
      </c>
      <c r="F70" s="17" t="s">
        <v>121</v>
      </c>
      <c r="G70" s="17"/>
      <c r="H70" s="12" t="s">
        <v>62</v>
      </c>
      <c r="I70" s="12" t="s">
        <v>63</v>
      </c>
      <c r="J70" s="10" t="s">
        <v>132</v>
      </c>
      <c r="K70" s="14">
        <v>100000</v>
      </c>
      <c r="L70" s="13" t="s">
        <v>7</v>
      </c>
    </row>
    <row r="71" spans="1:15" s="4" customFormat="1" ht="24">
      <c r="A71" s="17">
        <v>65</v>
      </c>
      <c r="B71" s="13" t="s">
        <v>292</v>
      </c>
      <c r="C71" s="17" t="s">
        <v>118</v>
      </c>
      <c r="D71" s="17" t="s">
        <v>103</v>
      </c>
      <c r="E71" s="17" t="s">
        <v>120</v>
      </c>
      <c r="F71" s="17" t="s">
        <v>121</v>
      </c>
      <c r="G71" s="17"/>
      <c r="H71" s="12" t="s">
        <v>64</v>
      </c>
      <c r="I71" s="12" t="s">
        <v>65</v>
      </c>
      <c r="J71" s="10" t="s">
        <v>141</v>
      </c>
      <c r="K71" s="14">
        <v>500000</v>
      </c>
      <c r="L71" s="13" t="s">
        <v>7</v>
      </c>
      <c r="M71" s="72"/>
      <c r="N71" s="72"/>
      <c r="O71" s="72"/>
    </row>
    <row r="72" spans="1:15" ht="24">
      <c r="A72" s="17">
        <v>66</v>
      </c>
      <c r="B72" s="13" t="s">
        <v>293</v>
      </c>
      <c r="C72" s="17" t="s">
        <v>118</v>
      </c>
      <c r="D72" s="17" t="s">
        <v>1</v>
      </c>
      <c r="E72" s="17" t="s">
        <v>120</v>
      </c>
      <c r="F72" s="17" t="s">
        <v>121</v>
      </c>
      <c r="G72" s="17"/>
      <c r="H72" s="12" t="s">
        <v>62</v>
      </c>
      <c r="I72" s="12" t="s">
        <v>63</v>
      </c>
      <c r="J72" s="10" t="s">
        <v>66</v>
      </c>
      <c r="K72" s="14">
        <v>100000</v>
      </c>
      <c r="L72" s="13" t="s">
        <v>7</v>
      </c>
    </row>
    <row r="73" spans="1:15" ht="24">
      <c r="A73" s="17">
        <v>67</v>
      </c>
      <c r="B73" s="13" t="s">
        <v>294</v>
      </c>
      <c r="C73" s="17" t="s">
        <v>118</v>
      </c>
      <c r="D73" s="17" t="s">
        <v>190</v>
      </c>
      <c r="E73" s="17" t="s">
        <v>185</v>
      </c>
      <c r="F73" s="17" t="s">
        <v>121</v>
      </c>
      <c r="G73" s="17" t="s">
        <v>121</v>
      </c>
      <c r="H73" s="12" t="s">
        <v>30</v>
      </c>
      <c r="I73" s="12" t="s">
        <v>187</v>
      </c>
      <c r="J73" s="10" t="s">
        <v>189</v>
      </c>
      <c r="K73" s="14">
        <v>75000</v>
      </c>
      <c r="L73" s="13" t="s">
        <v>188</v>
      </c>
    </row>
    <row r="74" spans="1:15" s="4" customFormat="1" ht="24">
      <c r="A74" s="17">
        <v>68</v>
      </c>
      <c r="B74" s="15" t="s">
        <v>295</v>
      </c>
      <c r="C74" s="17" t="s">
        <v>118</v>
      </c>
      <c r="D74" s="17" t="s">
        <v>12</v>
      </c>
      <c r="E74" s="17" t="s">
        <v>120</v>
      </c>
      <c r="F74" s="17" t="s">
        <v>121</v>
      </c>
      <c r="G74" s="17"/>
      <c r="H74" s="12" t="s">
        <v>64</v>
      </c>
      <c r="I74" s="12" t="s">
        <v>65</v>
      </c>
      <c r="J74" s="16" t="s">
        <v>128</v>
      </c>
      <c r="K74" s="14">
        <v>20000</v>
      </c>
      <c r="L74" s="13" t="s">
        <v>7</v>
      </c>
      <c r="M74" s="72"/>
      <c r="N74" s="72"/>
      <c r="O74" s="72"/>
    </row>
    <row r="75" spans="1:15" s="4" customFormat="1" ht="24">
      <c r="A75" s="17">
        <v>69</v>
      </c>
      <c r="B75" s="13" t="s">
        <v>294</v>
      </c>
      <c r="C75" s="17" t="s">
        <v>118</v>
      </c>
      <c r="D75" s="17" t="s">
        <v>190</v>
      </c>
      <c r="E75" s="17" t="s">
        <v>185</v>
      </c>
      <c r="F75" s="17" t="s">
        <v>121</v>
      </c>
      <c r="G75" s="17" t="s">
        <v>121</v>
      </c>
      <c r="H75" s="12" t="s">
        <v>30</v>
      </c>
      <c r="I75" s="12" t="s">
        <v>187</v>
      </c>
      <c r="J75" s="10" t="s">
        <v>189</v>
      </c>
      <c r="K75" s="14">
        <v>130000</v>
      </c>
      <c r="L75" s="13" t="s">
        <v>188</v>
      </c>
      <c r="M75" s="72"/>
      <c r="N75" s="72"/>
      <c r="O75" s="72"/>
    </row>
    <row r="76" spans="1:15" ht="24">
      <c r="A76" s="17">
        <v>70</v>
      </c>
      <c r="B76" s="15" t="s">
        <v>296</v>
      </c>
      <c r="C76" s="17" t="s">
        <v>118</v>
      </c>
      <c r="D76" s="17" t="s">
        <v>13</v>
      </c>
      <c r="E76" s="17" t="s">
        <v>120</v>
      </c>
      <c r="F76" s="17" t="s">
        <v>121</v>
      </c>
      <c r="G76" s="17"/>
      <c r="H76" s="12" t="s">
        <v>27</v>
      </c>
      <c r="I76" s="12" t="s">
        <v>28</v>
      </c>
      <c r="J76" s="16" t="s">
        <v>136</v>
      </c>
      <c r="K76" s="14">
        <v>20000</v>
      </c>
      <c r="L76" s="13" t="s">
        <v>7</v>
      </c>
    </row>
    <row r="77" spans="1:15" s="4" customFormat="1" ht="24">
      <c r="A77" s="17">
        <v>71</v>
      </c>
      <c r="B77" s="15" t="s">
        <v>297</v>
      </c>
      <c r="C77" s="17" t="s">
        <v>118</v>
      </c>
      <c r="D77" s="17" t="s">
        <v>16</v>
      </c>
      <c r="E77" s="17" t="s">
        <v>120</v>
      </c>
      <c r="F77" s="17" t="s">
        <v>121</v>
      </c>
      <c r="G77" s="17"/>
      <c r="H77" s="12" t="s">
        <v>34</v>
      </c>
      <c r="I77" s="12" t="s">
        <v>35</v>
      </c>
      <c r="J77" s="16" t="s">
        <v>133</v>
      </c>
      <c r="K77" s="14">
        <v>30000</v>
      </c>
      <c r="L77" s="13" t="s">
        <v>7</v>
      </c>
      <c r="M77" s="72"/>
      <c r="N77" s="72"/>
      <c r="O77" s="72"/>
    </row>
    <row r="78" spans="1:15" s="4" customFormat="1" ht="24">
      <c r="A78" s="17">
        <v>72</v>
      </c>
      <c r="B78" s="15" t="s">
        <v>297</v>
      </c>
      <c r="C78" s="17" t="s">
        <v>118</v>
      </c>
      <c r="D78" s="17" t="s">
        <v>14</v>
      </c>
      <c r="E78" s="17" t="s">
        <v>120</v>
      </c>
      <c r="F78" s="17" t="s">
        <v>121</v>
      </c>
      <c r="G78" s="17"/>
      <c r="H78" s="12" t="s">
        <v>55</v>
      </c>
      <c r="I78" s="12" t="s">
        <v>58</v>
      </c>
      <c r="J78" s="10" t="s">
        <v>137</v>
      </c>
      <c r="K78" s="14">
        <v>100000</v>
      </c>
      <c r="L78" s="13" t="s">
        <v>7</v>
      </c>
      <c r="M78" s="72"/>
      <c r="N78" s="72"/>
      <c r="O78" s="72"/>
    </row>
    <row r="79" spans="1:15" ht="24">
      <c r="A79" s="17">
        <v>73</v>
      </c>
      <c r="B79" s="15" t="s">
        <v>297</v>
      </c>
      <c r="C79" s="17" t="s">
        <v>118</v>
      </c>
      <c r="D79" s="17" t="s">
        <v>15</v>
      </c>
      <c r="E79" s="17" t="s">
        <v>120</v>
      </c>
      <c r="F79" s="17" t="s">
        <v>121</v>
      </c>
      <c r="G79" s="17"/>
      <c r="H79" s="12" t="s">
        <v>38</v>
      </c>
      <c r="I79" s="12" t="s">
        <v>39</v>
      </c>
      <c r="J79" s="10" t="s">
        <v>130</v>
      </c>
      <c r="K79" s="14">
        <v>400000</v>
      </c>
      <c r="L79" s="13" t="s">
        <v>7</v>
      </c>
    </row>
    <row r="80" spans="1:15" ht="24">
      <c r="A80" s="17">
        <v>74</v>
      </c>
      <c r="B80" s="15" t="s">
        <v>298</v>
      </c>
      <c r="C80" s="17" t="s">
        <v>118</v>
      </c>
      <c r="D80" s="17" t="s">
        <v>17</v>
      </c>
      <c r="E80" s="17" t="s">
        <v>120</v>
      </c>
      <c r="F80" s="17" t="s">
        <v>121</v>
      </c>
      <c r="G80" s="17"/>
      <c r="H80" s="12" t="s">
        <v>38</v>
      </c>
      <c r="I80" s="12" t="s">
        <v>39</v>
      </c>
      <c r="J80" s="16" t="s">
        <v>131</v>
      </c>
      <c r="K80" s="14">
        <v>20000</v>
      </c>
      <c r="L80" s="13" t="s">
        <v>7</v>
      </c>
    </row>
    <row r="81" spans="1:15" s="4" customFormat="1" ht="24">
      <c r="A81" s="17">
        <v>75</v>
      </c>
      <c r="B81" s="15" t="s">
        <v>299</v>
      </c>
      <c r="C81" s="17" t="s">
        <v>118</v>
      </c>
      <c r="D81" s="17" t="s">
        <v>18</v>
      </c>
      <c r="E81" s="17" t="s">
        <v>120</v>
      </c>
      <c r="F81" s="17" t="s">
        <v>121</v>
      </c>
      <c r="G81" s="17"/>
      <c r="H81" s="12" t="s">
        <v>38</v>
      </c>
      <c r="I81" s="12" t="s">
        <v>39</v>
      </c>
      <c r="J81" s="16" t="s">
        <v>138</v>
      </c>
      <c r="K81" s="14">
        <v>20000</v>
      </c>
      <c r="L81" s="13" t="s">
        <v>7</v>
      </c>
      <c r="M81" s="72"/>
      <c r="N81" s="72"/>
      <c r="O81" s="72"/>
    </row>
    <row r="82" spans="1:15" ht="24">
      <c r="A82" s="17">
        <v>76</v>
      </c>
      <c r="B82" s="15" t="s">
        <v>299</v>
      </c>
      <c r="C82" s="17" t="s">
        <v>119</v>
      </c>
      <c r="D82" s="17" t="s">
        <v>42</v>
      </c>
      <c r="E82" s="17" t="s">
        <v>122</v>
      </c>
      <c r="F82" s="17" t="s">
        <v>123</v>
      </c>
      <c r="G82" s="17"/>
      <c r="H82" s="12" t="s">
        <v>43</v>
      </c>
      <c r="I82" s="12" t="s">
        <v>44</v>
      </c>
      <c r="J82" s="16" t="s">
        <v>156</v>
      </c>
      <c r="K82" s="14">
        <v>2000000</v>
      </c>
      <c r="L82" s="13" t="s">
        <v>7</v>
      </c>
    </row>
    <row r="83" spans="1:15" ht="24">
      <c r="A83" s="17">
        <v>77</v>
      </c>
      <c r="B83" s="15" t="s">
        <v>299</v>
      </c>
      <c r="C83" s="17" t="s">
        <v>119</v>
      </c>
      <c r="D83" s="17" t="s">
        <v>42</v>
      </c>
      <c r="E83" s="17" t="s">
        <v>122</v>
      </c>
      <c r="F83" s="17" t="s">
        <v>123</v>
      </c>
      <c r="G83" s="17"/>
      <c r="H83" s="12" t="s">
        <v>45</v>
      </c>
      <c r="I83" s="12" t="s">
        <v>46</v>
      </c>
      <c r="J83" s="16" t="s">
        <v>167</v>
      </c>
      <c r="K83" s="14">
        <v>853465</v>
      </c>
      <c r="L83" s="13" t="s">
        <v>7</v>
      </c>
    </row>
    <row r="84" spans="1:15">
      <c r="A84" s="26"/>
      <c r="B84" s="33"/>
      <c r="C84" s="26"/>
      <c r="D84" s="26"/>
      <c r="E84" s="26"/>
      <c r="F84" s="26"/>
      <c r="G84" s="26"/>
      <c r="H84" s="28"/>
      <c r="I84" s="28"/>
      <c r="J84" s="39" t="s">
        <v>329</v>
      </c>
      <c r="K84" s="35">
        <f>SUBTOTAL(9,K65:K83)</f>
        <v>7601915</v>
      </c>
      <c r="L84" s="27"/>
    </row>
    <row r="85" spans="1:15" s="4" customFormat="1" ht="24">
      <c r="A85" s="17">
        <v>78</v>
      </c>
      <c r="B85" s="15" t="s">
        <v>300</v>
      </c>
      <c r="C85" s="17" t="s">
        <v>118</v>
      </c>
      <c r="D85" s="17" t="s">
        <v>9</v>
      </c>
      <c r="E85" s="17" t="s">
        <v>120</v>
      </c>
      <c r="F85" s="17" t="s">
        <v>121</v>
      </c>
      <c r="G85" s="17"/>
      <c r="H85" s="12" t="s">
        <v>43</v>
      </c>
      <c r="I85" s="12" t="s">
        <v>48</v>
      </c>
      <c r="J85" s="10" t="s">
        <v>49</v>
      </c>
      <c r="K85" s="14">
        <v>300000</v>
      </c>
      <c r="L85" s="13" t="s">
        <v>7</v>
      </c>
      <c r="M85" s="72"/>
      <c r="N85" s="72"/>
      <c r="O85" s="72"/>
    </row>
    <row r="86" spans="1:15" s="4" customFormat="1" ht="24">
      <c r="A86" s="17">
        <v>79</v>
      </c>
      <c r="B86" s="15" t="s">
        <v>301</v>
      </c>
      <c r="C86" s="17" t="s">
        <v>118</v>
      </c>
      <c r="D86" s="17" t="s">
        <v>191</v>
      </c>
      <c r="E86" s="17" t="s">
        <v>120</v>
      </c>
      <c r="F86" s="17" t="s">
        <v>121</v>
      </c>
      <c r="G86" s="17"/>
      <c r="H86" s="12" t="s">
        <v>30</v>
      </c>
      <c r="I86" s="12" t="s">
        <v>187</v>
      </c>
      <c r="J86" s="10" t="s">
        <v>192</v>
      </c>
      <c r="K86" s="14">
        <v>30000</v>
      </c>
      <c r="L86" s="13" t="s">
        <v>188</v>
      </c>
      <c r="M86" s="72"/>
      <c r="N86" s="72"/>
      <c r="O86" s="72"/>
    </row>
    <row r="87" spans="1:15" s="4" customFormat="1" ht="24">
      <c r="A87" s="17">
        <v>80</v>
      </c>
      <c r="B87" s="15" t="s">
        <v>301</v>
      </c>
      <c r="C87" s="17" t="s">
        <v>118</v>
      </c>
      <c r="D87" s="17" t="s">
        <v>11</v>
      </c>
      <c r="E87" s="17" t="s">
        <v>120</v>
      </c>
      <c r="F87" s="17" t="s">
        <v>121</v>
      </c>
      <c r="G87" s="17"/>
      <c r="H87" s="12" t="s">
        <v>43</v>
      </c>
      <c r="I87" s="12" t="s">
        <v>48</v>
      </c>
      <c r="J87" s="10" t="s">
        <v>132</v>
      </c>
      <c r="K87" s="14">
        <v>100000</v>
      </c>
      <c r="L87" s="13" t="s">
        <v>7</v>
      </c>
      <c r="M87" s="72"/>
      <c r="N87" s="72"/>
      <c r="O87" s="72"/>
    </row>
    <row r="88" spans="1:15" s="4" customFormat="1" ht="24">
      <c r="A88" s="17">
        <v>81</v>
      </c>
      <c r="B88" s="15" t="s">
        <v>302</v>
      </c>
      <c r="C88" s="17" t="s">
        <v>118</v>
      </c>
      <c r="D88" s="17" t="s">
        <v>1</v>
      </c>
      <c r="E88" s="17" t="s">
        <v>120</v>
      </c>
      <c r="F88" s="17" t="s">
        <v>121</v>
      </c>
      <c r="G88" s="17"/>
      <c r="H88" s="12" t="s">
        <v>43</v>
      </c>
      <c r="I88" s="12" t="s">
        <v>48</v>
      </c>
      <c r="J88" s="10" t="s">
        <v>61</v>
      </c>
      <c r="K88" s="14">
        <v>100000</v>
      </c>
      <c r="L88" s="13" t="s">
        <v>7</v>
      </c>
      <c r="M88" s="72"/>
      <c r="N88" s="72"/>
      <c r="O88" s="72"/>
    </row>
    <row r="89" spans="1:15" s="4" customFormat="1" ht="24">
      <c r="A89" s="17">
        <v>82</v>
      </c>
      <c r="B89" s="15" t="s">
        <v>302</v>
      </c>
      <c r="C89" s="17" t="s">
        <v>118</v>
      </c>
      <c r="D89" s="17" t="s">
        <v>12</v>
      </c>
      <c r="E89" s="17" t="s">
        <v>120</v>
      </c>
      <c r="F89" s="17" t="s">
        <v>121</v>
      </c>
      <c r="G89" s="17"/>
      <c r="H89" s="12" t="s">
        <v>45</v>
      </c>
      <c r="I89" s="12" t="s">
        <v>54</v>
      </c>
      <c r="J89" s="16" t="s">
        <v>128</v>
      </c>
      <c r="K89" s="14">
        <v>20000</v>
      </c>
      <c r="L89" s="13" t="s">
        <v>7</v>
      </c>
      <c r="M89" s="72"/>
      <c r="N89" s="72"/>
      <c r="O89" s="72"/>
    </row>
    <row r="90" spans="1:15" s="4" customFormat="1" ht="24">
      <c r="A90" s="17">
        <v>83</v>
      </c>
      <c r="B90" s="15" t="s">
        <v>302</v>
      </c>
      <c r="C90" s="17" t="s">
        <v>118</v>
      </c>
      <c r="D90" s="17" t="s">
        <v>13</v>
      </c>
      <c r="E90" s="17" t="s">
        <v>120</v>
      </c>
      <c r="F90" s="17" t="s">
        <v>121</v>
      </c>
      <c r="G90" s="17"/>
      <c r="H90" s="12" t="s">
        <v>27</v>
      </c>
      <c r="I90" s="12" t="s">
        <v>28</v>
      </c>
      <c r="J90" s="16" t="s">
        <v>129</v>
      </c>
      <c r="K90" s="14">
        <v>20000</v>
      </c>
      <c r="L90" s="13" t="s">
        <v>7</v>
      </c>
      <c r="M90" s="72"/>
      <c r="N90" s="72"/>
      <c r="O90" s="72"/>
    </row>
    <row r="91" spans="1:15" s="4" customFormat="1" ht="24">
      <c r="A91" s="17">
        <v>84</v>
      </c>
      <c r="B91" s="15" t="s">
        <v>303</v>
      </c>
      <c r="C91" s="17" t="s">
        <v>118</v>
      </c>
      <c r="D91" s="17" t="s">
        <v>14</v>
      </c>
      <c r="E91" s="17" t="s">
        <v>120</v>
      </c>
      <c r="F91" s="17" t="s">
        <v>121</v>
      </c>
      <c r="G91" s="17"/>
      <c r="H91" s="12" t="s">
        <v>30</v>
      </c>
      <c r="I91" s="12" t="s">
        <v>31</v>
      </c>
      <c r="J91" s="10" t="s">
        <v>137</v>
      </c>
      <c r="K91" s="14">
        <v>100000</v>
      </c>
      <c r="L91" s="13" t="s">
        <v>7</v>
      </c>
      <c r="M91" s="72"/>
      <c r="N91" s="72"/>
      <c r="O91" s="72"/>
    </row>
    <row r="92" spans="1:15" s="4" customFormat="1" ht="24">
      <c r="A92" s="17">
        <v>85</v>
      </c>
      <c r="B92" s="15" t="s">
        <v>304</v>
      </c>
      <c r="C92" s="17" t="s">
        <v>118</v>
      </c>
      <c r="D92" s="17" t="s">
        <v>104</v>
      </c>
      <c r="E92" s="17" t="s">
        <v>124</v>
      </c>
      <c r="F92" s="17" t="s">
        <v>121</v>
      </c>
      <c r="G92" s="17" t="s">
        <v>121</v>
      </c>
      <c r="H92" s="12" t="s">
        <v>34</v>
      </c>
      <c r="I92" s="12" t="s">
        <v>35</v>
      </c>
      <c r="J92" s="10" t="s">
        <v>125</v>
      </c>
      <c r="K92" s="14">
        <v>1000000</v>
      </c>
      <c r="L92" s="13" t="s">
        <v>7</v>
      </c>
      <c r="M92" s="72"/>
      <c r="N92" s="72"/>
      <c r="O92" s="72"/>
    </row>
    <row r="93" spans="1:15" s="4" customFormat="1" ht="24">
      <c r="A93" s="17">
        <v>86</v>
      </c>
      <c r="B93" s="15" t="s">
        <v>305</v>
      </c>
      <c r="C93" s="17" t="s">
        <v>118</v>
      </c>
      <c r="D93" s="17" t="s">
        <v>15</v>
      </c>
      <c r="E93" s="17" t="s">
        <v>120</v>
      </c>
      <c r="F93" s="17" t="s">
        <v>121</v>
      </c>
      <c r="G93" s="17"/>
      <c r="H93" s="12" t="s">
        <v>34</v>
      </c>
      <c r="I93" s="12" t="s">
        <v>35</v>
      </c>
      <c r="J93" s="10" t="s">
        <v>130</v>
      </c>
      <c r="K93" s="14">
        <v>400000</v>
      </c>
      <c r="L93" s="13" t="s">
        <v>7</v>
      </c>
      <c r="M93" s="72"/>
      <c r="N93" s="72"/>
      <c r="O93" s="72"/>
    </row>
    <row r="94" spans="1:15" s="4" customFormat="1" ht="24">
      <c r="A94" s="17">
        <v>87</v>
      </c>
      <c r="B94" s="15" t="s">
        <v>305</v>
      </c>
      <c r="C94" s="17" t="s">
        <v>118</v>
      </c>
      <c r="D94" s="17" t="s">
        <v>16</v>
      </c>
      <c r="E94" s="17" t="s">
        <v>120</v>
      </c>
      <c r="F94" s="17" t="s">
        <v>121</v>
      </c>
      <c r="G94" s="17"/>
      <c r="H94" s="12" t="s">
        <v>34</v>
      </c>
      <c r="I94" s="12" t="s">
        <v>35</v>
      </c>
      <c r="J94" s="16" t="s">
        <v>133</v>
      </c>
      <c r="K94" s="14">
        <v>30000</v>
      </c>
      <c r="L94" s="13" t="s">
        <v>7</v>
      </c>
      <c r="M94" s="72"/>
      <c r="N94" s="72"/>
      <c r="O94" s="72"/>
    </row>
    <row r="95" spans="1:15" s="4" customFormat="1" ht="24">
      <c r="A95" s="17">
        <v>88</v>
      </c>
      <c r="B95" s="15" t="s">
        <v>306</v>
      </c>
      <c r="C95" s="17" t="s">
        <v>118</v>
      </c>
      <c r="D95" s="17" t="s">
        <v>18</v>
      </c>
      <c r="E95" s="17" t="s">
        <v>120</v>
      </c>
      <c r="F95" s="17" t="s">
        <v>121</v>
      </c>
      <c r="G95" s="17"/>
      <c r="H95" s="12" t="s">
        <v>38</v>
      </c>
      <c r="I95" s="12" t="s">
        <v>39</v>
      </c>
      <c r="J95" s="16" t="s">
        <v>138</v>
      </c>
      <c r="K95" s="14">
        <v>20000</v>
      </c>
      <c r="L95" s="13" t="s">
        <v>7</v>
      </c>
      <c r="M95" s="72"/>
      <c r="N95" s="72"/>
      <c r="O95" s="72"/>
    </row>
    <row r="96" spans="1:15" s="4" customFormat="1" ht="24">
      <c r="A96" s="17">
        <v>89</v>
      </c>
      <c r="B96" s="15" t="s">
        <v>306</v>
      </c>
      <c r="C96" s="17" t="s">
        <v>119</v>
      </c>
      <c r="D96" s="17" t="s">
        <v>42</v>
      </c>
      <c r="E96" s="17" t="s">
        <v>122</v>
      </c>
      <c r="F96" s="17" t="s">
        <v>123</v>
      </c>
      <c r="G96" s="17"/>
      <c r="H96" s="12" t="s">
        <v>43</v>
      </c>
      <c r="I96" s="12" t="s">
        <v>44</v>
      </c>
      <c r="J96" s="16" t="s">
        <v>157</v>
      </c>
      <c r="K96" s="14">
        <v>2000000</v>
      </c>
      <c r="L96" s="13" t="s">
        <v>7</v>
      </c>
      <c r="M96" s="72"/>
      <c r="N96" s="72"/>
      <c r="O96" s="72"/>
    </row>
    <row r="97" spans="1:15" s="4" customFormat="1" ht="24">
      <c r="A97" s="17">
        <v>90</v>
      </c>
      <c r="B97" s="15" t="s">
        <v>306</v>
      </c>
      <c r="C97" s="17" t="s">
        <v>119</v>
      </c>
      <c r="D97" s="17" t="s">
        <v>42</v>
      </c>
      <c r="E97" s="17" t="s">
        <v>122</v>
      </c>
      <c r="F97" s="17" t="s">
        <v>123</v>
      </c>
      <c r="G97" s="17"/>
      <c r="H97" s="12" t="s">
        <v>45</v>
      </c>
      <c r="I97" s="12" t="s">
        <v>46</v>
      </c>
      <c r="J97" s="16" t="s">
        <v>168</v>
      </c>
      <c r="K97" s="14">
        <v>927365</v>
      </c>
      <c r="L97" s="13" t="s">
        <v>7</v>
      </c>
      <c r="M97" s="72"/>
      <c r="N97" s="72"/>
      <c r="O97" s="72"/>
    </row>
    <row r="98" spans="1:15" s="4" customFormat="1">
      <c r="A98" s="26"/>
      <c r="B98" s="33"/>
      <c r="C98" s="26"/>
      <c r="D98" s="26"/>
      <c r="E98" s="26"/>
      <c r="F98" s="26"/>
      <c r="G98" s="26"/>
      <c r="H98" s="28"/>
      <c r="I98" s="28"/>
      <c r="J98" s="39" t="s">
        <v>330</v>
      </c>
      <c r="K98" s="35">
        <f>SUBTOTAL(9,K85:K97)</f>
        <v>5047365</v>
      </c>
      <c r="L98" s="27"/>
      <c r="M98" s="72"/>
      <c r="N98" s="72"/>
      <c r="O98" s="72"/>
    </row>
    <row r="99" spans="1:15" s="4" customFormat="1" ht="24">
      <c r="A99" s="17">
        <v>91</v>
      </c>
      <c r="B99" s="13" t="s">
        <v>307</v>
      </c>
      <c r="C99" s="17" t="s">
        <v>118</v>
      </c>
      <c r="D99" s="17" t="s">
        <v>9</v>
      </c>
      <c r="E99" s="17" t="s">
        <v>120</v>
      </c>
      <c r="F99" s="17" t="s">
        <v>121</v>
      </c>
      <c r="G99" s="17"/>
      <c r="H99" s="12" t="s">
        <v>43</v>
      </c>
      <c r="I99" s="12" t="s">
        <v>48</v>
      </c>
      <c r="J99" s="10" t="s">
        <v>49</v>
      </c>
      <c r="K99" s="11">
        <v>300000</v>
      </c>
      <c r="L99" s="13" t="s">
        <v>7</v>
      </c>
      <c r="M99" s="72"/>
      <c r="N99" s="72"/>
      <c r="O99" s="72"/>
    </row>
    <row r="100" spans="1:15" s="4" customFormat="1" ht="24">
      <c r="A100" s="17">
        <v>92</v>
      </c>
      <c r="B100" s="13" t="s">
        <v>308</v>
      </c>
      <c r="C100" s="17" t="s">
        <v>118</v>
      </c>
      <c r="D100" s="17" t="s">
        <v>17</v>
      </c>
      <c r="E100" s="17" t="s">
        <v>120</v>
      </c>
      <c r="F100" s="17" t="s">
        <v>121</v>
      </c>
      <c r="G100" s="17"/>
      <c r="H100" s="12" t="s">
        <v>45</v>
      </c>
      <c r="I100" s="12" t="s">
        <v>54</v>
      </c>
      <c r="J100" s="10" t="s">
        <v>131</v>
      </c>
      <c r="K100" s="11">
        <v>20000</v>
      </c>
      <c r="L100" s="13" t="s">
        <v>7</v>
      </c>
      <c r="M100" s="72"/>
      <c r="N100" s="72"/>
      <c r="O100" s="72"/>
    </row>
    <row r="101" spans="1:15" s="4" customFormat="1" ht="24">
      <c r="A101" s="17">
        <v>93</v>
      </c>
      <c r="B101" s="13" t="s">
        <v>309</v>
      </c>
      <c r="C101" s="17" t="s">
        <v>118</v>
      </c>
      <c r="D101" s="17" t="s">
        <v>105</v>
      </c>
      <c r="E101" s="17" t="s">
        <v>120</v>
      </c>
      <c r="F101" s="17" t="s">
        <v>121</v>
      </c>
      <c r="G101" s="17"/>
      <c r="H101" s="12" t="s">
        <v>45</v>
      </c>
      <c r="I101" s="12" t="s">
        <v>54</v>
      </c>
      <c r="J101" s="10" t="s">
        <v>142</v>
      </c>
      <c r="K101" s="11">
        <v>100000</v>
      </c>
      <c r="L101" s="13" t="s">
        <v>7</v>
      </c>
      <c r="M101" s="72"/>
      <c r="N101" s="72"/>
      <c r="O101" s="72"/>
    </row>
    <row r="102" spans="1:15" s="4" customFormat="1" ht="24">
      <c r="A102" s="17">
        <v>94</v>
      </c>
      <c r="B102" s="13" t="s">
        <v>310</v>
      </c>
      <c r="C102" s="17" t="s">
        <v>118</v>
      </c>
      <c r="D102" s="17" t="s">
        <v>191</v>
      </c>
      <c r="E102" s="17" t="s">
        <v>120</v>
      </c>
      <c r="F102" s="17" t="s">
        <v>121</v>
      </c>
      <c r="G102" s="17"/>
      <c r="H102" s="12" t="s">
        <v>30</v>
      </c>
      <c r="I102" s="12" t="s">
        <v>187</v>
      </c>
      <c r="J102" s="10" t="s">
        <v>192</v>
      </c>
      <c r="K102" s="14">
        <v>30000</v>
      </c>
      <c r="L102" s="13" t="s">
        <v>188</v>
      </c>
      <c r="M102" s="72"/>
      <c r="N102" s="72"/>
      <c r="O102" s="72"/>
    </row>
    <row r="103" spans="1:15" s="4" customFormat="1" ht="24">
      <c r="A103" s="17">
        <v>95</v>
      </c>
      <c r="B103" s="13" t="s">
        <v>310</v>
      </c>
      <c r="C103" s="17" t="s">
        <v>118</v>
      </c>
      <c r="D103" s="17" t="s">
        <v>11</v>
      </c>
      <c r="E103" s="17" t="s">
        <v>120</v>
      </c>
      <c r="F103" s="17" t="s">
        <v>121</v>
      </c>
      <c r="G103" s="17"/>
      <c r="H103" s="12" t="s">
        <v>68</v>
      </c>
      <c r="I103" s="12" t="s">
        <v>69</v>
      </c>
      <c r="J103" s="10" t="s">
        <v>132</v>
      </c>
      <c r="K103" s="11">
        <v>100000</v>
      </c>
      <c r="L103" s="13" t="s">
        <v>7</v>
      </c>
      <c r="M103" s="72"/>
      <c r="N103" s="72"/>
      <c r="O103" s="72"/>
    </row>
    <row r="104" spans="1:15" s="4" customFormat="1" ht="24">
      <c r="A104" s="17">
        <v>96</v>
      </c>
      <c r="B104" s="13" t="s">
        <v>311</v>
      </c>
      <c r="C104" s="17" t="s">
        <v>118</v>
      </c>
      <c r="D104" s="17" t="s">
        <v>106</v>
      </c>
      <c r="E104" s="17" t="s">
        <v>120</v>
      </c>
      <c r="F104" s="17" t="s">
        <v>121</v>
      </c>
      <c r="G104" s="17"/>
      <c r="H104" s="12" t="s">
        <v>70</v>
      </c>
      <c r="I104" s="12" t="s">
        <v>71</v>
      </c>
      <c r="J104" s="10" t="s">
        <v>143</v>
      </c>
      <c r="K104" s="11">
        <v>5000</v>
      </c>
      <c r="L104" s="13" t="s">
        <v>7</v>
      </c>
      <c r="M104" s="72"/>
      <c r="N104" s="72"/>
      <c r="O104" s="72"/>
    </row>
    <row r="105" spans="1:15" s="4" customFormat="1" ht="24">
      <c r="A105" s="17">
        <v>97</v>
      </c>
      <c r="B105" s="13" t="s">
        <v>312</v>
      </c>
      <c r="C105" s="17" t="s">
        <v>118</v>
      </c>
      <c r="D105" s="17" t="s">
        <v>1</v>
      </c>
      <c r="E105" s="17" t="s">
        <v>120</v>
      </c>
      <c r="F105" s="17" t="s">
        <v>121</v>
      </c>
      <c r="G105" s="17"/>
      <c r="H105" s="12" t="s">
        <v>68</v>
      </c>
      <c r="I105" s="12" t="s">
        <v>69</v>
      </c>
      <c r="J105" s="10" t="s">
        <v>72</v>
      </c>
      <c r="K105" s="11">
        <v>100000</v>
      </c>
      <c r="L105" s="13" t="s">
        <v>7</v>
      </c>
      <c r="M105" s="72"/>
      <c r="N105" s="72"/>
      <c r="O105" s="72"/>
    </row>
    <row r="106" spans="1:15" s="4" customFormat="1" ht="24">
      <c r="A106" s="17">
        <v>98</v>
      </c>
      <c r="B106" s="13" t="s">
        <v>312</v>
      </c>
      <c r="C106" s="17" t="s">
        <v>118</v>
      </c>
      <c r="D106" s="17" t="s">
        <v>23</v>
      </c>
      <c r="E106" s="17" t="s">
        <v>120</v>
      </c>
      <c r="F106" s="17" t="s">
        <v>121</v>
      </c>
      <c r="G106" s="17"/>
      <c r="H106" s="12" t="s">
        <v>70</v>
      </c>
      <c r="I106" s="12" t="s">
        <v>71</v>
      </c>
      <c r="J106" s="10" t="s">
        <v>128</v>
      </c>
      <c r="K106" s="11">
        <v>20000</v>
      </c>
      <c r="L106" s="13" t="s">
        <v>7</v>
      </c>
      <c r="M106" s="72"/>
      <c r="N106" s="72"/>
      <c r="O106" s="72"/>
    </row>
    <row r="107" spans="1:15" s="4" customFormat="1" ht="24">
      <c r="A107" s="17">
        <v>99</v>
      </c>
      <c r="B107" s="13" t="s">
        <v>313</v>
      </c>
      <c r="C107" s="17" t="s">
        <v>118</v>
      </c>
      <c r="D107" s="17" t="s">
        <v>13</v>
      </c>
      <c r="E107" s="17" t="s">
        <v>120</v>
      </c>
      <c r="F107" s="17" t="s">
        <v>121</v>
      </c>
      <c r="G107" s="17"/>
      <c r="H107" s="12" t="s">
        <v>27</v>
      </c>
      <c r="I107" s="12" t="s">
        <v>28</v>
      </c>
      <c r="J107" s="10" t="s">
        <v>136</v>
      </c>
      <c r="K107" s="11">
        <v>20000</v>
      </c>
      <c r="L107" s="13" t="s">
        <v>7</v>
      </c>
      <c r="M107" s="72"/>
      <c r="N107" s="72"/>
      <c r="O107" s="72"/>
    </row>
    <row r="108" spans="1:15" s="4" customFormat="1" ht="24">
      <c r="A108" s="17">
        <v>100</v>
      </c>
      <c r="B108" s="13" t="s">
        <v>314</v>
      </c>
      <c r="C108" s="17" t="s">
        <v>118</v>
      </c>
      <c r="D108" s="17" t="s">
        <v>14</v>
      </c>
      <c r="E108" s="17" t="s">
        <v>120</v>
      </c>
      <c r="F108" s="17" t="s">
        <v>121</v>
      </c>
      <c r="G108" s="17"/>
      <c r="H108" s="12" t="s">
        <v>30</v>
      </c>
      <c r="I108" s="12" t="s">
        <v>31</v>
      </c>
      <c r="J108" s="10" t="s">
        <v>137</v>
      </c>
      <c r="K108" s="11">
        <v>100000</v>
      </c>
      <c r="L108" s="13" t="s">
        <v>7</v>
      </c>
      <c r="M108" s="72"/>
      <c r="N108" s="72"/>
      <c r="O108" s="72"/>
    </row>
    <row r="109" spans="1:15" s="4" customFormat="1" ht="24">
      <c r="A109" s="17">
        <v>101</v>
      </c>
      <c r="B109" s="5" t="s">
        <v>315</v>
      </c>
      <c r="C109" s="18" t="s">
        <v>118</v>
      </c>
      <c r="D109" s="18" t="s">
        <v>177</v>
      </c>
      <c r="E109" s="18" t="s">
        <v>178</v>
      </c>
      <c r="F109" s="19" t="s">
        <v>121</v>
      </c>
      <c r="G109" s="5"/>
      <c r="H109" s="6" t="s">
        <v>24</v>
      </c>
      <c r="I109" s="10" t="s">
        <v>347</v>
      </c>
      <c r="J109" s="10" t="s">
        <v>352</v>
      </c>
      <c r="K109" s="11">
        <v>1384218</v>
      </c>
      <c r="L109" s="13" t="s">
        <v>176</v>
      </c>
      <c r="M109" s="72"/>
      <c r="N109" s="72"/>
      <c r="O109" s="72"/>
    </row>
    <row r="110" spans="1:15" s="4" customFormat="1" ht="24">
      <c r="A110" s="17">
        <v>102</v>
      </c>
      <c r="B110" s="13" t="s">
        <v>315</v>
      </c>
      <c r="C110" s="17" t="s">
        <v>118</v>
      </c>
      <c r="D110" s="17" t="s">
        <v>16</v>
      </c>
      <c r="E110" s="17" t="s">
        <v>120</v>
      </c>
      <c r="F110" s="17" t="s">
        <v>121</v>
      </c>
      <c r="G110" s="17"/>
      <c r="H110" s="12" t="s">
        <v>34</v>
      </c>
      <c r="I110" s="12" t="s">
        <v>35</v>
      </c>
      <c r="J110" s="10" t="s">
        <v>133</v>
      </c>
      <c r="K110" s="11">
        <v>30000</v>
      </c>
      <c r="L110" s="13" t="s">
        <v>7</v>
      </c>
      <c r="M110" s="72"/>
      <c r="N110" s="72"/>
      <c r="O110" s="72"/>
    </row>
    <row r="111" spans="1:15" s="4" customFormat="1" ht="24">
      <c r="A111" s="17">
        <v>103</v>
      </c>
      <c r="B111" s="13" t="s">
        <v>316</v>
      </c>
      <c r="C111" s="17" t="s">
        <v>118</v>
      </c>
      <c r="D111" s="17" t="s">
        <v>15</v>
      </c>
      <c r="E111" s="17" t="s">
        <v>120</v>
      </c>
      <c r="F111" s="17" t="s">
        <v>121</v>
      </c>
      <c r="G111" s="17"/>
      <c r="H111" s="12" t="s">
        <v>38</v>
      </c>
      <c r="I111" s="12" t="s">
        <v>39</v>
      </c>
      <c r="J111" s="10" t="s">
        <v>130</v>
      </c>
      <c r="K111" s="11">
        <v>400000</v>
      </c>
      <c r="L111" s="13" t="s">
        <v>7</v>
      </c>
      <c r="M111" s="72"/>
      <c r="N111" s="72"/>
      <c r="O111" s="72"/>
    </row>
    <row r="112" spans="1:15" s="4" customFormat="1" ht="24">
      <c r="A112" s="17">
        <v>104</v>
      </c>
      <c r="B112" s="13" t="s">
        <v>317</v>
      </c>
      <c r="C112" s="17" t="s">
        <v>118</v>
      </c>
      <c r="D112" s="17" t="s">
        <v>18</v>
      </c>
      <c r="E112" s="17" t="s">
        <v>120</v>
      </c>
      <c r="F112" s="17" t="s">
        <v>121</v>
      </c>
      <c r="G112" s="17"/>
      <c r="H112" s="12" t="s">
        <v>38</v>
      </c>
      <c r="I112" s="12" t="s">
        <v>39</v>
      </c>
      <c r="J112" s="10" t="s">
        <v>138</v>
      </c>
      <c r="K112" s="11">
        <v>20000</v>
      </c>
      <c r="L112" s="13" t="s">
        <v>7</v>
      </c>
      <c r="M112" s="72"/>
      <c r="N112" s="72"/>
      <c r="O112" s="72"/>
    </row>
    <row r="113" spans="1:15" s="4" customFormat="1" ht="24">
      <c r="A113" s="17">
        <v>105</v>
      </c>
      <c r="B113" s="13" t="s">
        <v>318</v>
      </c>
      <c r="C113" s="17" t="s">
        <v>119</v>
      </c>
      <c r="D113" s="17" t="s">
        <v>42</v>
      </c>
      <c r="E113" s="17" t="s">
        <v>122</v>
      </c>
      <c r="F113" s="17" t="s">
        <v>123</v>
      </c>
      <c r="G113" s="17"/>
      <c r="H113" s="12" t="s">
        <v>43</v>
      </c>
      <c r="I113" s="12" t="s">
        <v>44</v>
      </c>
      <c r="J113" s="16" t="s">
        <v>158</v>
      </c>
      <c r="K113" s="14">
        <v>2000000</v>
      </c>
      <c r="L113" s="13" t="s">
        <v>7</v>
      </c>
      <c r="M113" s="73"/>
      <c r="N113" s="72"/>
      <c r="O113" s="72"/>
    </row>
    <row r="114" spans="1:15" s="4" customFormat="1" ht="24">
      <c r="A114" s="17">
        <v>106</v>
      </c>
      <c r="B114" s="13" t="s">
        <v>318</v>
      </c>
      <c r="C114" s="17" t="s">
        <v>119</v>
      </c>
      <c r="D114" s="17" t="s">
        <v>42</v>
      </c>
      <c r="E114" s="17" t="s">
        <v>122</v>
      </c>
      <c r="F114" s="17" t="s">
        <v>123</v>
      </c>
      <c r="G114" s="17"/>
      <c r="H114" s="12" t="s">
        <v>45</v>
      </c>
      <c r="I114" s="12" t="s">
        <v>46</v>
      </c>
      <c r="J114" s="16" t="s">
        <v>169</v>
      </c>
      <c r="K114" s="14">
        <v>898245</v>
      </c>
      <c r="L114" s="13" t="s">
        <v>7</v>
      </c>
      <c r="M114" s="72"/>
      <c r="N114" s="72"/>
      <c r="O114" s="72"/>
    </row>
    <row r="115" spans="1:15" s="4" customFormat="1">
      <c r="A115" s="26"/>
      <c r="B115" s="27"/>
      <c r="C115" s="26"/>
      <c r="D115" s="26"/>
      <c r="E115" s="26"/>
      <c r="F115" s="26"/>
      <c r="G115" s="26"/>
      <c r="H115" s="28"/>
      <c r="I115" s="28"/>
      <c r="J115" s="39" t="s">
        <v>331</v>
      </c>
      <c r="K115" s="35">
        <f>SUBTOTAL(9,K99:K114)</f>
        <v>5527463</v>
      </c>
      <c r="L115" s="27"/>
      <c r="M115" s="72"/>
      <c r="N115" s="72"/>
      <c r="O115" s="72"/>
    </row>
    <row r="116" spans="1:15" s="4" customFormat="1" ht="24">
      <c r="A116" s="17">
        <v>107</v>
      </c>
      <c r="B116" s="13" t="s">
        <v>319</v>
      </c>
      <c r="C116" s="17" t="s">
        <v>118</v>
      </c>
      <c r="D116" s="17" t="s">
        <v>9</v>
      </c>
      <c r="E116" s="17" t="s">
        <v>120</v>
      </c>
      <c r="F116" s="17" t="s">
        <v>121</v>
      </c>
      <c r="G116" s="17"/>
      <c r="H116" s="12" t="s">
        <v>43</v>
      </c>
      <c r="I116" s="12" t="s">
        <v>48</v>
      </c>
      <c r="J116" s="10" t="s">
        <v>49</v>
      </c>
      <c r="K116" s="11">
        <v>300000</v>
      </c>
      <c r="L116" s="13" t="s">
        <v>7</v>
      </c>
      <c r="M116" s="72"/>
      <c r="N116" s="72"/>
      <c r="O116" s="72"/>
    </row>
    <row r="117" spans="1:15" s="4" customFormat="1" ht="24">
      <c r="A117" s="17">
        <v>108</v>
      </c>
      <c r="B117" s="13" t="s">
        <v>320</v>
      </c>
      <c r="C117" s="17" t="s">
        <v>118</v>
      </c>
      <c r="D117" s="17" t="s">
        <v>11</v>
      </c>
      <c r="E117" s="17" t="s">
        <v>120</v>
      </c>
      <c r="F117" s="17" t="s">
        <v>121</v>
      </c>
      <c r="G117" s="17"/>
      <c r="H117" s="12" t="s">
        <v>43</v>
      </c>
      <c r="I117" s="12" t="s">
        <v>48</v>
      </c>
      <c r="J117" s="10" t="s">
        <v>132</v>
      </c>
      <c r="K117" s="11">
        <v>100000</v>
      </c>
      <c r="L117" s="13" t="s">
        <v>7</v>
      </c>
      <c r="M117" s="72"/>
      <c r="N117" s="72"/>
      <c r="O117" s="72"/>
    </row>
    <row r="118" spans="1:15" s="4" customFormat="1" ht="24">
      <c r="A118" s="17">
        <v>109</v>
      </c>
      <c r="B118" s="13" t="s">
        <v>320</v>
      </c>
      <c r="C118" s="17" t="s">
        <v>118</v>
      </c>
      <c r="D118" s="17" t="s">
        <v>107</v>
      </c>
      <c r="E118" s="17" t="s">
        <v>120</v>
      </c>
      <c r="F118" s="17" t="s">
        <v>121</v>
      </c>
      <c r="G118" s="17"/>
      <c r="H118" s="12" t="s">
        <v>45</v>
      </c>
      <c r="I118" s="12" t="s">
        <v>54</v>
      </c>
      <c r="J118" s="10" t="s">
        <v>144</v>
      </c>
      <c r="K118" s="11">
        <v>1000000</v>
      </c>
      <c r="L118" s="13" t="s">
        <v>7</v>
      </c>
      <c r="M118" s="72"/>
      <c r="N118" s="72"/>
      <c r="O118" s="72"/>
    </row>
    <row r="119" spans="1:15" s="4" customFormat="1" ht="24">
      <c r="A119" s="17">
        <v>110</v>
      </c>
      <c r="B119" s="13" t="s">
        <v>321</v>
      </c>
      <c r="C119" s="17" t="s">
        <v>118</v>
      </c>
      <c r="D119" s="17" t="s">
        <v>1</v>
      </c>
      <c r="E119" s="17" t="s">
        <v>120</v>
      </c>
      <c r="F119" s="17" t="s">
        <v>121</v>
      </c>
      <c r="G119" s="17"/>
      <c r="H119" s="12" t="s">
        <v>43</v>
      </c>
      <c r="I119" s="12" t="s">
        <v>48</v>
      </c>
      <c r="J119" s="10" t="s">
        <v>61</v>
      </c>
      <c r="K119" s="11">
        <v>100000</v>
      </c>
      <c r="L119" s="13" t="s">
        <v>7</v>
      </c>
      <c r="M119" s="72"/>
      <c r="N119" s="72"/>
      <c r="O119" s="72"/>
    </row>
    <row r="120" spans="1:15" s="4" customFormat="1" ht="24">
      <c r="A120" s="17">
        <v>111</v>
      </c>
      <c r="B120" s="13" t="s">
        <v>321</v>
      </c>
      <c r="C120" s="17" t="s">
        <v>118</v>
      </c>
      <c r="D120" s="17" t="s">
        <v>191</v>
      </c>
      <c r="E120" s="17" t="s">
        <v>120</v>
      </c>
      <c r="F120" s="17" t="s">
        <v>121</v>
      </c>
      <c r="G120" s="17"/>
      <c r="H120" s="12" t="s">
        <v>30</v>
      </c>
      <c r="I120" s="12" t="s">
        <v>187</v>
      </c>
      <c r="J120" s="10" t="s">
        <v>192</v>
      </c>
      <c r="K120" s="14">
        <v>30000</v>
      </c>
      <c r="L120" s="13" t="s">
        <v>188</v>
      </c>
      <c r="M120" s="72"/>
      <c r="N120" s="72"/>
      <c r="O120" s="72"/>
    </row>
    <row r="121" spans="1:15" s="4" customFormat="1" ht="24">
      <c r="A121" s="17">
        <v>112</v>
      </c>
      <c r="B121" s="13" t="s">
        <v>279</v>
      </c>
      <c r="C121" s="17" t="s">
        <v>145</v>
      </c>
      <c r="D121" s="17" t="s">
        <v>108</v>
      </c>
      <c r="E121" s="17" t="s">
        <v>120</v>
      </c>
      <c r="F121" s="17" t="s">
        <v>121</v>
      </c>
      <c r="G121" s="17"/>
      <c r="H121" s="12" t="s">
        <v>43</v>
      </c>
      <c r="I121" s="12" t="s">
        <v>67</v>
      </c>
      <c r="J121" s="10" t="s">
        <v>80</v>
      </c>
      <c r="K121" s="11">
        <v>2000000</v>
      </c>
      <c r="L121" s="13" t="s">
        <v>7</v>
      </c>
      <c r="M121" s="72"/>
      <c r="N121" s="72"/>
      <c r="O121" s="72"/>
    </row>
    <row r="122" spans="1:15" s="4" customFormat="1" ht="24">
      <c r="A122" s="17">
        <v>113</v>
      </c>
      <c r="B122" s="13" t="s">
        <v>279</v>
      </c>
      <c r="C122" s="17" t="s">
        <v>118</v>
      </c>
      <c r="D122" s="17" t="s">
        <v>109</v>
      </c>
      <c r="E122" s="17" t="s">
        <v>120</v>
      </c>
      <c r="F122" s="17" t="s">
        <v>121</v>
      </c>
      <c r="G122" s="17"/>
      <c r="H122" s="12" t="s">
        <v>43</v>
      </c>
      <c r="I122" s="12" t="s">
        <v>67</v>
      </c>
      <c r="J122" s="10" t="s">
        <v>81</v>
      </c>
      <c r="K122" s="11">
        <v>1342667</v>
      </c>
      <c r="L122" s="13" t="s">
        <v>7</v>
      </c>
      <c r="M122" s="72"/>
      <c r="N122" s="72"/>
      <c r="O122" s="72"/>
    </row>
    <row r="123" spans="1:15" s="4" customFormat="1" ht="24">
      <c r="A123" s="17">
        <v>114</v>
      </c>
      <c r="B123" s="13" t="s">
        <v>322</v>
      </c>
      <c r="C123" s="17" t="s">
        <v>118</v>
      </c>
      <c r="D123" s="17" t="s">
        <v>109</v>
      </c>
      <c r="E123" s="17" t="s">
        <v>120</v>
      </c>
      <c r="F123" s="17" t="s">
        <v>121</v>
      </c>
      <c r="G123" s="17"/>
      <c r="H123" s="12" t="s">
        <v>45</v>
      </c>
      <c r="I123" s="12" t="s">
        <v>54</v>
      </c>
      <c r="J123" s="10" t="s">
        <v>82</v>
      </c>
      <c r="K123" s="11">
        <v>657333</v>
      </c>
      <c r="L123" s="13" t="s">
        <v>7</v>
      </c>
      <c r="M123" s="72"/>
      <c r="N123" s="72"/>
      <c r="O123" s="72"/>
    </row>
    <row r="124" spans="1:15" s="4" customFormat="1" ht="24">
      <c r="A124" s="17">
        <v>115</v>
      </c>
      <c r="B124" s="13" t="s">
        <v>279</v>
      </c>
      <c r="C124" s="17" t="s">
        <v>118</v>
      </c>
      <c r="D124" s="17" t="s">
        <v>110</v>
      </c>
      <c r="E124" s="17" t="s">
        <v>120</v>
      </c>
      <c r="F124" s="17" t="s">
        <v>121</v>
      </c>
      <c r="G124" s="17"/>
      <c r="H124" s="12" t="s">
        <v>45</v>
      </c>
      <c r="I124" s="12" t="s">
        <v>54</v>
      </c>
      <c r="J124" s="10" t="s">
        <v>146</v>
      </c>
      <c r="K124" s="11">
        <v>1000000</v>
      </c>
      <c r="L124" s="13" t="s">
        <v>7</v>
      </c>
      <c r="M124" s="72"/>
      <c r="N124" s="72"/>
      <c r="O124" s="72"/>
    </row>
    <row r="125" spans="1:15" s="4" customFormat="1" ht="24">
      <c r="A125" s="17">
        <v>116</v>
      </c>
      <c r="B125" s="13" t="s">
        <v>278</v>
      </c>
      <c r="C125" s="17" t="s">
        <v>118</v>
      </c>
      <c r="D125" s="17" t="s">
        <v>12</v>
      </c>
      <c r="E125" s="17" t="s">
        <v>120</v>
      </c>
      <c r="F125" s="17" t="s">
        <v>121</v>
      </c>
      <c r="G125" s="17"/>
      <c r="H125" s="12" t="s">
        <v>73</v>
      </c>
      <c r="I125" s="12" t="s">
        <v>74</v>
      </c>
      <c r="J125" s="10" t="s">
        <v>128</v>
      </c>
      <c r="K125" s="11">
        <v>20000</v>
      </c>
      <c r="L125" s="13" t="s">
        <v>7</v>
      </c>
      <c r="M125" s="72"/>
      <c r="N125" s="72"/>
      <c r="O125" s="72"/>
    </row>
    <row r="126" spans="1:15" s="4" customFormat="1" ht="24">
      <c r="A126" s="17">
        <v>117</v>
      </c>
      <c r="B126" s="13" t="s">
        <v>278</v>
      </c>
      <c r="C126" s="17" t="s">
        <v>118</v>
      </c>
      <c r="D126" s="17" t="s">
        <v>13</v>
      </c>
      <c r="E126" s="17" t="s">
        <v>120</v>
      </c>
      <c r="F126" s="17" t="s">
        <v>121</v>
      </c>
      <c r="G126" s="17"/>
      <c r="H126" s="12" t="s">
        <v>27</v>
      </c>
      <c r="I126" s="12" t="s">
        <v>28</v>
      </c>
      <c r="J126" s="10" t="s">
        <v>129</v>
      </c>
      <c r="K126" s="11">
        <v>20000</v>
      </c>
      <c r="L126" s="13" t="s">
        <v>7</v>
      </c>
      <c r="M126" s="72"/>
      <c r="N126" s="72"/>
      <c r="O126" s="72"/>
    </row>
    <row r="127" spans="1:15" s="4" customFormat="1" ht="24">
      <c r="A127" s="17">
        <v>118</v>
      </c>
      <c r="B127" s="13" t="s">
        <v>277</v>
      </c>
      <c r="C127" s="17" t="s">
        <v>118</v>
      </c>
      <c r="D127" s="17" t="s">
        <v>111</v>
      </c>
      <c r="E127" s="17" t="s">
        <v>120</v>
      </c>
      <c r="F127" s="17" t="s">
        <v>121</v>
      </c>
      <c r="G127" s="17"/>
      <c r="H127" s="12" t="s">
        <v>34</v>
      </c>
      <c r="I127" s="12" t="s">
        <v>35</v>
      </c>
      <c r="J127" s="10" t="s">
        <v>147</v>
      </c>
      <c r="K127" s="11">
        <v>10000</v>
      </c>
      <c r="L127" s="13" t="s">
        <v>7</v>
      </c>
      <c r="M127" s="72"/>
      <c r="N127" s="72"/>
      <c r="O127" s="72"/>
    </row>
    <row r="128" spans="1:15" s="4" customFormat="1" ht="24">
      <c r="A128" s="17">
        <v>119</v>
      </c>
      <c r="B128" s="13" t="s">
        <v>277</v>
      </c>
      <c r="C128" s="17" t="s">
        <v>118</v>
      </c>
      <c r="D128" s="17" t="s">
        <v>14</v>
      </c>
      <c r="E128" s="17" t="s">
        <v>120</v>
      </c>
      <c r="F128" s="17" t="s">
        <v>121</v>
      </c>
      <c r="G128" s="17"/>
      <c r="H128" s="12" t="s">
        <v>30</v>
      </c>
      <c r="I128" s="12" t="s">
        <v>31</v>
      </c>
      <c r="J128" s="10" t="s">
        <v>137</v>
      </c>
      <c r="K128" s="11">
        <v>100000</v>
      </c>
      <c r="L128" s="13" t="s">
        <v>7</v>
      </c>
      <c r="M128" s="72"/>
      <c r="N128" s="72"/>
      <c r="O128" s="72"/>
    </row>
    <row r="129" spans="1:15" s="4" customFormat="1" ht="24">
      <c r="A129" s="17">
        <v>120</v>
      </c>
      <c r="B129" s="13" t="s">
        <v>276</v>
      </c>
      <c r="C129" s="17" t="s">
        <v>118</v>
      </c>
      <c r="D129" s="17" t="s">
        <v>15</v>
      </c>
      <c r="E129" s="17" t="s">
        <v>120</v>
      </c>
      <c r="F129" s="17" t="s">
        <v>121</v>
      </c>
      <c r="G129" s="17"/>
      <c r="H129" s="12" t="s">
        <v>34</v>
      </c>
      <c r="I129" s="12" t="s">
        <v>35</v>
      </c>
      <c r="J129" s="10" t="s">
        <v>130</v>
      </c>
      <c r="K129" s="11">
        <v>400000</v>
      </c>
      <c r="L129" s="13" t="s">
        <v>7</v>
      </c>
      <c r="M129" s="72"/>
      <c r="N129" s="72"/>
      <c r="O129" s="72"/>
    </row>
    <row r="130" spans="1:15" s="4" customFormat="1" ht="24">
      <c r="A130" s="17">
        <v>121</v>
      </c>
      <c r="B130" s="13" t="s">
        <v>275</v>
      </c>
      <c r="C130" s="17" t="s">
        <v>118</v>
      </c>
      <c r="D130" s="17" t="s">
        <v>16</v>
      </c>
      <c r="E130" s="17" t="s">
        <v>120</v>
      </c>
      <c r="F130" s="17" t="s">
        <v>121</v>
      </c>
      <c r="G130" s="17"/>
      <c r="H130" s="12" t="s">
        <v>34</v>
      </c>
      <c r="I130" s="12" t="s">
        <v>35</v>
      </c>
      <c r="J130" s="10" t="s">
        <v>148</v>
      </c>
      <c r="K130" s="11">
        <v>30000</v>
      </c>
      <c r="L130" s="13" t="s">
        <v>7</v>
      </c>
      <c r="M130" s="72"/>
      <c r="N130" s="72"/>
      <c r="O130" s="72"/>
    </row>
    <row r="131" spans="1:15" s="4" customFormat="1" ht="24">
      <c r="A131" s="17">
        <v>122</v>
      </c>
      <c r="B131" s="13" t="s">
        <v>274</v>
      </c>
      <c r="C131" s="17" t="s">
        <v>118</v>
      </c>
      <c r="D131" s="17" t="s">
        <v>17</v>
      </c>
      <c r="E131" s="17" t="s">
        <v>120</v>
      </c>
      <c r="F131" s="17" t="s">
        <v>121</v>
      </c>
      <c r="G131" s="17"/>
      <c r="H131" s="12" t="s">
        <v>38</v>
      </c>
      <c r="I131" s="12" t="s">
        <v>39</v>
      </c>
      <c r="J131" s="10" t="s">
        <v>131</v>
      </c>
      <c r="K131" s="11">
        <v>20000</v>
      </c>
      <c r="L131" s="13" t="s">
        <v>7</v>
      </c>
      <c r="M131" s="72"/>
      <c r="N131" s="72"/>
      <c r="O131" s="72"/>
    </row>
    <row r="132" spans="1:15" s="4" customFormat="1" ht="24">
      <c r="A132" s="17">
        <v>123</v>
      </c>
      <c r="B132" s="5" t="s">
        <v>274</v>
      </c>
      <c r="C132" s="18" t="s">
        <v>118</v>
      </c>
      <c r="D132" s="18" t="s">
        <v>177</v>
      </c>
      <c r="E132" s="18" t="s">
        <v>178</v>
      </c>
      <c r="F132" s="19" t="s">
        <v>121</v>
      </c>
      <c r="G132" s="5"/>
      <c r="H132" s="6" t="s">
        <v>24</v>
      </c>
      <c r="I132" s="6" t="s">
        <v>25</v>
      </c>
      <c r="J132" s="10" t="s">
        <v>352</v>
      </c>
      <c r="K132" s="11">
        <v>1505248</v>
      </c>
      <c r="L132" s="13" t="s">
        <v>176</v>
      </c>
      <c r="M132" s="72"/>
      <c r="N132" s="72"/>
      <c r="O132" s="72"/>
    </row>
    <row r="133" spans="1:15" s="4" customFormat="1">
      <c r="A133" s="26"/>
      <c r="B133" s="29"/>
      <c r="C133" s="30"/>
      <c r="D133" s="30"/>
      <c r="E133" s="30"/>
      <c r="F133" s="31"/>
      <c r="G133" s="29"/>
      <c r="H133" s="32"/>
      <c r="I133" s="32"/>
      <c r="J133" s="36" t="s">
        <v>332</v>
      </c>
      <c r="K133" s="37">
        <f>SUBTOTAL(9,K116:K132)</f>
        <v>8635248</v>
      </c>
      <c r="L133" s="27"/>
      <c r="M133" s="72"/>
      <c r="N133" s="72"/>
      <c r="O133" s="72"/>
    </row>
    <row r="134" spans="1:15" s="4" customFormat="1" ht="24">
      <c r="A134" s="17">
        <v>124</v>
      </c>
      <c r="B134" s="13" t="s">
        <v>273</v>
      </c>
      <c r="C134" s="17" t="s">
        <v>118</v>
      </c>
      <c r="D134" s="17" t="s">
        <v>18</v>
      </c>
      <c r="E134" s="17" t="s">
        <v>120</v>
      </c>
      <c r="F134" s="17" t="s">
        <v>121</v>
      </c>
      <c r="G134" s="17"/>
      <c r="H134" s="12" t="s">
        <v>38</v>
      </c>
      <c r="I134" s="12" t="s">
        <v>39</v>
      </c>
      <c r="J134" s="10" t="s">
        <v>138</v>
      </c>
      <c r="K134" s="11">
        <v>20000</v>
      </c>
      <c r="L134" s="13" t="s">
        <v>7</v>
      </c>
      <c r="M134" s="72"/>
      <c r="N134" s="72"/>
      <c r="O134" s="72"/>
    </row>
    <row r="135" spans="1:15" s="4" customFormat="1" ht="24">
      <c r="A135" s="17">
        <v>125</v>
      </c>
      <c r="B135" s="13" t="s">
        <v>273</v>
      </c>
      <c r="C135" s="17" t="s">
        <v>119</v>
      </c>
      <c r="D135" s="17" t="s">
        <v>42</v>
      </c>
      <c r="E135" s="17" t="s">
        <v>122</v>
      </c>
      <c r="F135" s="17" t="s">
        <v>123</v>
      </c>
      <c r="G135" s="17"/>
      <c r="H135" s="12" t="s">
        <v>43</v>
      </c>
      <c r="I135" s="12" t="s">
        <v>44</v>
      </c>
      <c r="J135" s="16" t="s">
        <v>159</v>
      </c>
      <c r="K135" s="11">
        <v>2000000</v>
      </c>
      <c r="L135" s="13" t="s">
        <v>7</v>
      </c>
      <c r="M135" s="72"/>
      <c r="N135" s="72"/>
      <c r="O135" s="72"/>
    </row>
    <row r="136" spans="1:15" s="4" customFormat="1" ht="24">
      <c r="A136" s="17">
        <v>126</v>
      </c>
      <c r="B136" s="13" t="s">
        <v>273</v>
      </c>
      <c r="C136" s="17" t="s">
        <v>119</v>
      </c>
      <c r="D136" s="17" t="s">
        <v>42</v>
      </c>
      <c r="E136" s="17" t="s">
        <v>122</v>
      </c>
      <c r="F136" s="17" t="s">
        <v>123</v>
      </c>
      <c r="G136" s="17"/>
      <c r="H136" s="12" t="s">
        <v>45</v>
      </c>
      <c r="I136" s="12" t="s">
        <v>46</v>
      </c>
      <c r="J136" s="16" t="s">
        <v>170</v>
      </c>
      <c r="K136" s="11">
        <v>833905</v>
      </c>
      <c r="L136" s="13" t="s">
        <v>7</v>
      </c>
      <c r="M136" s="72"/>
      <c r="N136" s="72"/>
      <c r="O136" s="72"/>
    </row>
    <row r="137" spans="1:15" s="4" customFormat="1" ht="24">
      <c r="A137" s="17">
        <v>127</v>
      </c>
      <c r="B137" s="13" t="s">
        <v>273</v>
      </c>
      <c r="C137" s="17" t="s">
        <v>118</v>
      </c>
      <c r="D137" s="17" t="s">
        <v>9</v>
      </c>
      <c r="E137" s="17" t="s">
        <v>120</v>
      </c>
      <c r="F137" s="17" t="s">
        <v>121</v>
      </c>
      <c r="G137" s="17"/>
      <c r="H137" s="12" t="s">
        <v>43</v>
      </c>
      <c r="I137" s="12" t="s">
        <v>48</v>
      </c>
      <c r="J137" s="10" t="s">
        <v>49</v>
      </c>
      <c r="K137" s="11">
        <v>300000</v>
      </c>
      <c r="L137" s="13" t="s">
        <v>7</v>
      </c>
      <c r="M137" s="72"/>
      <c r="N137" s="72"/>
      <c r="O137" s="72"/>
    </row>
    <row r="138" spans="1:15" s="4" customFormat="1" ht="24">
      <c r="A138" s="17">
        <v>128</v>
      </c>
      <c r="B138" s="13" t="s">
        <v>193</v>
      </c>
      <c r="C138" s="17" t="s">
        <v>118</v>
      </c>
      <c r="D138" s="17" t="s">
        <v>194</v>
      </c>
      <c r="E138" s="17" t="s">
        <v>181</v>
      </c>
      <c r="F138" s="17" t="s">
        <v>121</v>
      </c>
      <c r="G138" s="17" t="s">
        <v>123</v>
      </c>
      <c r="H138" s="12" t="s">
        <v>30</v>
      </c>
      <c r="I138" s="12" t="s">
        <v>195</v>
      </c>
      <c r="J138" s="10" t="s">
        <v>196</v>
      </c>
      <c r="K138" s="11">
        <v>2000000</v>
      </c>
      <c r="L138" s="13" t="s">
        <v>188</v>
      </c>
      <c r="M138" s="72"/>
      <c r="N138" s="72"/>
      <c r="O138" s="72"/>
    </row>
    <row r="139" spans="1:15" s="4" customFormat="1" ht="24">
      <c r="A139" s="17">
        <v>129</v>
      </c>
      <c r="B139" s="13" t="s">
        <v>272</v>
      </c>
      <c r="C139" s="17" t="s">
        <v>118</v>
      </c>
      <c r="D139" s="17" t="s">
        <v>112</v>
      </c>
      <c r="E139" s="17" t="s">
        <v>120</v>
      </c>
      <c r="F139" s="17" t="s">
        <v>121</v>
      </c>
      <c r="G139" s="17"/>
      <c r="H139" s="12" t="s">
        <v>45</v>
      </c>
      <c r="I139" s="12" t="s">
        <v>54</v>
      </c>
      <c r="J139" s="10" t="s">
        <v>142</v>
      </c>
      <c r="K139" s="11">
        <v>200000</v>
      </c>
      <c r="L139" s="13" t="s">
        <v>7</v>
      </c>
      <c r="M139" s="72"/>
      <c r="N139" s="72"/>
      <c r="O139" s="72"/>
    </row>
    <row r="140" spans="1:15" s="4" customFormat="1" ht="24">
      <c r="A140" s="17">
        <v>130</v>
      </c>
      <c r="B140" s="13" t="s">
        <v>271</v>
      </c>
      <c r="C140" s="17" t="s">
        <v>118</v>
      </c>
      <c r="D140" s="17" t="s">
        <v>11</v>
      </c>
      <c r="E140" s="17" t="s">
        <v>120</v>
      </c>
      <c r="F140" s="17" t="s">
        <v>121</v>
      </c>
      <c r="G140" s="17"/>
      <c r="H140" s="12" t="s">
        <v>68</v>
      </c>
      <c r="I140" s="12" t="s">
        <v>69</v>
      </c>
      <c r="J140" s="10" t="s">
        <v>132</v>
      </c>
      <c r="K140" s="11">
        <v>100000</v>
      </c>
      <c r="L140" s="13" t="s">
        <v>7</v>
      </c>
      <c r="M140" s="72"/>
      <c r="N140" s="72"/>
      <c r="O140" s="72"/>
    </row>
    <row r="141" spans="1:15" s="4" customFormat="1" ht="24">
      <c r="A141" s="17">
        <v>131</v>
      </c>
      <c r="B141" s="13" t="s">
        <v>270</v>
      </c>
      <c r="C141" s="17" t="s">
        <v>118</v>
      </c>
      <c r="D141" s="17" t="s">
        <v>191</v>
      </c>
      <c r="E141" s="17" t="s">
        <v>120</v>
      </c>
      <c r="F141" s="17" t="s">
        <v>121</v>
      </c>
      <c r="G141" s="17"/>
      <c r="H141" s="12" t="s">
        <v>30</v>
      </c>
      <c r="I141" s="12" t="s">
        <v>187</v>
      </c>
      <c r="J141" s="10" t="s">
        <v>192</v>
      </c>
      <c r="K141" s="14">
        <v>30000</v>
      </c>
      <c r="L141" s="13" t="s">
        <v>188</v>
      </c>
      <c r="M141" s="72"/>
      <c r="N141" s="72"/>
      <c r="O141" s="72"/>
    </row>
    <row r="142" spans="1:15" s="4" customFormat="1" ht="24">
      <c r="A142" s="17">
        <v>132</v>
      </c>
      <c r="B142" s="5" t="s">
        <v>197</v>
      </c>
      <c r="C142" s="17" t="s">
        <v>118</v>
      </c>
      <c r="D142" s="17" t="s">
        <v>180</v>
      </c>
      <c r="E142" s="17" t="s">
        <v>181</v>
      </c>
      <c r="F142" s="17" t="s">
        <v>121</v>
      </c>
      <c r="G142" s="17"/>
      <c r="H142" s="12" t="s">
        <v>30</v>
      </c>
      <c r="I142" s="12" t="s">
        <v>182</v>
      </c>
      <c r="J142" s="10" t="s">
        <v>183</v>
      </c>
      <c r="K142" s="8">
        <v>10000000</v>
      </c>
      <c r="L142" s="13" t="s">
        <v>179</v>
      </c>
      <c r="M142" s="74"/>
      <c r="N142" s="72"/>
      <c r="O142" s="72"/>
    </row>
    <row r="143" spans="1:15" s="4" customFormat="1" ht="24">
      <c r="A143" s="17">
        <v>133</v>
      </c>
      <c r="B143" s="13" t="s">
        <v>269</v>
      </c>
      <c r="C143" s="17" t="s">
        <v>118</v>
      </c>
      <c r="D143" s="17" t="s">
        <v>1</v>
      </c>
      <c r="E143" s="17" t="s">
        <v>120</v>
      </c>
      <c r="F143" s="17" t="s">
        <v>121</v>
      </c>
      <c r="G143" s="17"/>
      <c r="H143" s="12" t="s">
        <v>68</v>
      </c>
      <c r="I143" s="12" t="s">
        <v>69</v>
      </c>
      <c r="J143" s="10" t="s">
        <v>72</v>
      </c>
      <c r="K143" s="11">
        <v>100000</v>
      </c>
      <c r="L143" s="13" t="s">
        <v>7</v>
      </c>
      <c r="M143" s="72"/>
      <c r="N143" s="72"/>
      <c r="O143" s="72"/>
    </row>
    <row r="144" spans="1:15" s="4" customFormat="1" ht="24">
      <c r="A144" s="17">
        <v>134</v>
      </c>
      <c r="B144" s="13" t="s">
        <v>268</v>
      </c>
      <c r="C144" s="17" t="s">
        <v>118</v>
      </c>
      <c r="D144" s="17" t="s">
        <v>12</v>
      </c>
      <c r="E144" s="17" t="s">
        <v>120</v>
      </c>
      <c r="F144" s="17" t="s">
        <v>121</v>
      </c>
      <c r="G144" s="17"/>
      <c r="H144" s="12" t="s">
        <v>70</v>
      </c>
      <c r="I144" s="12" t="s">
        <v>71</v>
      </c>
      <c r="J144" s="10" t="s">
        <v>128</v>
      </c>
      <c r="K144" s="11">
        <v>20000</v>
      </c>
      <c r="L144" s="13" t="s">
        <v>7</v>
      </c>
      <c r="M144" s="72"/>
      <c r="N144" s="72"/>
      <c r="O144" s="72"/>
    </row>
    <row r="145" spans="1:15" s="4" customFormat="1" ht="24">
      <c r="A145" s="17">
        <v>135</v>
      </c>
      <c r="B145" s="13" t="s">
        <v>267</v>
      </c>
      <c r="C145" s="17" t="s">
        <v>118</v>
      </c>
      <c r="D145" s="17" t="s">
        <v>13</v>
      </c>
      <c r="E145" s="17" t="s">
        <v>120</v>
      </c>
      <c r="F145" s="17" t="s">
        <v>121</v>
      </c>
      <c r="G145" s="17"/>
      <c r="H145" s="12" t="s">
        <v>27</v>
      </c>
      <c r="I145" s="12" t="s">
        <v>28</v>
      </c>
      <c r="J145" s="10" t="s">
        <v>129</v>
      </c>
      <c r="K145" s="11">
        <v>20000</v>
      </c>
      <c r="L145" s="13" t="s">
        <v>7</v>
      </c>
      <c r="M145" s="72"/>
      <c r="N145" s="72"/>
      <c r="O145" s="72"/>
    </row>
    <row r="146" spans="1:15" s="4" customFormat="1" ht="24">
      <c r="A146" s="17">
        <v>136</v>
      </c>
      <c r="B146" s="13" t="s">
        <v>266</v>
      </c>
      <c r="C146" s="17" t="s">
        <v>118</v>
      </c>
      <c r="D146" s="17" t="s">
        <v>14</v>
      </c>
      <c r="E146" s="17" t="s">
        <v>120</v>
      </c>
      <c r="F146" s="17" t="s">
        <v>121</v>
      </c>
      <c r="G146" s="17"/>
      <c r="H146" s="12" t="s">
        <v>30</v>
      </c>
      <c r="I146" s="12" t="s">
        <v>31</v>
      </c>
      <c r="J146" s="10" t="s">
        <v>137</v>
      </c>
      <c r="K146" s="11">
        <v>100000</v>
      </c>
      <c r="L146" s="13" t="s">
        <v>7</v>
      </c>
      <c r="M146" s="72"/>
      <c r="N146" s="72"/>
      <c r="O146" s="72"/>
    </row>
    <row r="147" spans="1:15" s="4" customFormat="1" ht="24">
      <c r="A147" s="17">
        <v>137</v>
      </c>
      <c r="B147" s="13" t="s">
        <v>265</v>
      </c>
      <c r="C147" s="17" t="s">
        <v>118</v>
      </c>
      <c r="D147" s="17" t="s">
        <v>113</v>
      </c>
      <c r="E147" s="17" t="s">
        <v>120</v>
      </c>
      <c r="F147" s="17" t="s">
        <v>121</v>
      </c>
      <c r="G147" s="17"/>
      <c r="H147" s="12" t="s">
        <v>34</v>
      </c>
      <c r="I147" s="12" t="s">
        <v>35</v>
      </c>
      <c r="J147" s="10" t="s">
        <v>149</v>
      </c>
      <c r="K147" s="11">
        <v>10000</v>
      </c>
      <c r="L147" s="13" t="s">
        <v>7</v>
      </c>
      <c r="M147" s="72"/>
      <c r="N147" s="72"/>
      <c r="O147" s="72"/>
    </row>
    <row r="148" spans="1:15" s="4" customFormat="1" ht="24">
      <c r="A148" s="17">
        <v>138</v>
      </c>
      <c r="B148" s="13" t="s">
        <v>265</v>
      </c>
      <c r="C148" s="17" t="s">
        <v>118</v>
      </c>
      <c r="D148" s="17" t="s">
        <v>114</v>
      </c>
      <c r="E148" s="17" t="s">
        <v>124</v>
      </c>
      <c r="F148" s="17" t="s">
        <v>121</v>
      </c>
      <c r="G148" s="17" t="s">
        <v>121</v>
      </c>
      <c r="H148" s="12" t="s">
        <v>34</v>
      </c>
      <c r="I148" s="12" t="s">
        <v>35</v>
      </c>
      <c r="J148" s="10" t="s">
        <v>125</v>
      </c>
      <c r="K148" s="11">
        <v>1000000</v>
      </c>
      <c r="L148" s="13" t="s">
        <v>7</v>
      </c>
      <c r="M148" s="72"/>
      <c r="N148" s="72"/>
      <c r="O148" s="72"/>
    </row>
    <row r="149" spans="1:15" s="4" customFormat="1" ht="24">
      <c r="A149" s="17">
        <v>139</v>
      </c>
      <c r="B149" s="13" t="s">
        <v>265</v>
      </c>
      <c r="C149" s="17" t="s">
        <v>118</v>
      </c>
      <c r="D149" s="17" t="s">
        <v>16</v>
      </c>
      <c r="E149" s="17" t="s">
        <v>120</v>
      </c>
      <c r="F149" s="17" t="s">
        <v>121</v>
      </c>
      <c r="G149" s="17"/>
      <c r="H149" s="12" t="s">
        <v>34</v>
      </c>
      <c r="I149" s="12" t="s">
        <v>35</v>
      </c>
      <c r="J149" s="10" t="s">
        <v>133</v>
      </c>
      <c r="K149" s="11">
        <v>30000</v>
      </c>
      <c r="L149" s="13" t="s">
        <v>7</v>
      </c>
      <c r="M149" s="72"/>
      <c r="N149" s="72"/>
      <c r="O149" s="72"/>
    </row>
    <row r="150" spans="1:15" s="4" customFormat="1" ht="24">
      <c r="A150" s="17">
        <v>140</v>
      </c>
      <c r="B150" s="13" t="s">
        <v>264</v>
      </c>
      <c r="C150" s="17" t="s">
        <v>118</v>
      </c>
      <c r="D150" s="17" t="s">
        <v>15</v>
      </c>
      <c r="E150" s="17" t="s">
        <v>120</v>
      </c>
      <c r="F150" s="17" t="s">
        <v>121</v>
      </c>
      <c r="G150" s="17"/>
      <c r="H150" s="12" t="s">
        <v>38</v>
      </c>
      <c r="I150" s="12" t="s">
        <v>39</v>
      </c>
      <c r="J150" s="10" t="s">
        <v>130</v>
      </c>
      <c r="K150" s="11">
        <v>400000</v>
      </c>
      <c r="L150" s="13" t="s">
        <v>7</v>
      </c>
      <c r="M150" s="72"/>
      <c r="N150" s="72"/>
      <c r="O150" s="72"/>
    </row>
    <row r="151" spans="1:15" s="4" customFormat="1" ht="24">
      <c r="A151" s="17">
        <v>141</v>
      </c>
      <c r="B151" s="13" t="s">
        <v>263</v>
      </c>
      <c r="C151" s="17" t="s">
        <v>118</v>
      </c>
      <c r="D151" s="17" t="s">
        <v>17</v>
      </c>
      <c r="E151" s="17" t="s">
        <v>120</v>
      </c>
      <c r="F151" s="17" t="s">
        <v>121</v>
      </c>
      <c r="G151" s="17"/>
      <c r="H151" s="12" t="s">
        <v>38</v>
      </c>
      <c r="I151" s="12" t="s">
        <v>39</v>
      </c>
      <c r="J151" s="10" t="s">
        <v>131</v>
      </c>
      <c r="K151" s="11">
        <v>20000</v>
      </c>
      <c r="L151" s="13" t="s">
        <v>7</v>
      </c>
      <c r="M151" s="72"/>
      <c r="N151" s="72"/>
      <c r="O151" s="72"/>
    </row>
    <row r="152" spans="1:15" s="4" customFormat="1" ht="24">
      <c r="A152" s="17">
        <v>142</v>
      </c>
      <c r="B152" s="13" t="s">
        <v>261</v>
      </c>
      <c r="C152" s="17" t="s">
        <v>118</v>
      </c>
      <c r="D152" s="17" t="s">
        <v>18</v>
      </c>
      <c r="E152" s="17" t="s">
        <v>120</v>
      </c>
      <c r="F152" s="17" t="s">
        <v>121</v>
      </c>
      <c r="G152" s="17"/>
      <c r="H152" s="12" t="s">
        <v>38</v>
      </c>
      <c r="I152" s="12" t="s">
        <v>39</v>
      </c>
      <c r="J152" s="10" t="s">
        <v>138</v>
      </c>
      <c r="K152" s="11">
        <v>20000</v>
      </c>
      <c r="L152" s="13" t="s">
        <v>7</v>
      </c>
      <c r="M152" s="72"/>
      <c r="N152" s="72"/>
      <c r="O152" s="72"/>
    </row>
    <row r="153" spans="1:15" s="4" customFormat="1" ht="24">
      <c r="A153" s="17">
        <v>143</v>
      </c>
      <c r="B153" s="5" t="s">
        <v>261</v>
      </c>
      <c r="C153" s="18" t="s">
        <v>118</v>
      </c>
      <c r="D153" s="18" t="s">
        <v>177</v>
      </c>
      <c r="E153" s="18" t="s">
        <v>178</v>
      </c>
      <c r="F153" s="19" t="s">
        <v>121</v>
      </c>
      <c r="G153" s="5"/>
      <c r="H153" s="6" t="s">
        <v>24</v>
      </c>
      <c r="I153" s="6" t="s">
        <v>25</v>
      </c>
      <c r="J153" s="10" t="s">
        <v>352</v>
      </c>
      <c r="K153" s="11">
        <v>1496403</v>
      </c>
      <c r="L153" s="13" t="s">
        <v>176</v>
      </c>
      <c r="M153" s="72"/>
      <c r="N153" s="72"/>
      <c r="O153" s="72"/>
    </row>
    <row r="154" spans="1:15" s="4" customFormat="1">
      <c r="A154" s="26"/>
      <c r="B154" s="29"/>
      <c r="C154" s="30"/>
      <c r="D154" s="30"/>
      <c r="E154" s="30"/>
      <c r="F154" s="31"/>
      <c r="G154" s="29"/>
      <c r="H154" s="32"/>
      <c r="I154" s="32"/>
      <c r="J154" s="36" t="s">
        <v>333</v>
      </c>
      <c r="K154" s="37">
        <f>SUBTOTAL(9,K134:K153)</f>
        <v>18700308</v>
      </c>
      <c r="L154" s="27"/>
      <c r="M154" s="72"/>
      <c r="N154" s="72"/>
      <c r="O154" s="72"/>
    </row>
    <row r="155" spans="1:15" s="4" customFormat="1" ht="24">
      <c r="A155" s="17">
        <v>144</v>
      </c>
      <c r="B155" s="13" t="s">
        <v>262</v>
      </c>
      <c r="C155" s="17" t="s">
        <v>118</v>
      </c>
      <c r="D155" s="17" t="s">
        <v>9</v>
      </c>
      <c r="E155" s="17" t="s">
        <v>120</v>
      </c>
      <c r="F155" s="17" t="s">
        <v>121</v>
      </c>
      <c r="G155" s="17"/>
      <c r="H155" s="12" t="s">
        <v>43</v>
      </c>
      <c r="I155" s="12" t="s">
        <v>48</v>
      </c>
      <c r="J155" s="10" t="s">
        <v>49</v>
      </c>
      <c r="K155" s="11">
        <v>300000</v>
      </c>
      <c r="L155" s="13" t="s">
        <v>7</v>
      </c>
      <c r="M155" s="72"/>
      <c r="N155" s="72"/>
      <c r="O155" s="72"/>
    </row>
    <row r="156" spans="1:15" s="4" customFormat="1" ht="24">
      <c r="A156" s="17">
        <v>145</v>
      </c>
      <c r="B156" s="13" t="s">
        <v>260</v>
      </c>
      <c r="C156" s="17" t="s">
        <v>119</v>
      </c>
      <c r="D156" s="17" t="s">
        <v>42</v>
      </c>
      <c r="E156" s="17" t="s">
        <v>122</v>
      </c>
      <c r="F156" s="17" t="s">
        <v>123</v>
      </c>
      <c r="G156" s="17"/>
      <c r="H156" s="12" t="s">
        <v>43</v>
      </c>
      <c r="I156" s="12" t="s">
        <v>44</v>
      </c>
      <c r="J156" s="16" t="s">
        <v>160</v>
      </c>
      <c r="K156" s="11">
        <v>2000000</v>
      </c>
      <c r="L156" s="13" t="s">
        <v>7</v>
      </c>
      <c r="M156" s="72"/>
      <c r="N156" s="72"/>
      <c r="O156" s="72"/>
    </row>
    <row r="157" spans="1:15" s="4" customFormat="1" ht="24">
      <c r="A157" s="17">
        <v>146</v>
      </c>
      <c r="B157" s="13" t="s">
        <v>260</v>
      </c>
      <c r="C157" s="17" t="s">
        <v>119</v>
      </c>
      <c r="D157" s="17" t="s">
        <v>42</v>
      </c>
      <c r="E157" s="17" t="s">
        <v>122</v>
      </c>
      <c r="F157" s="17" t="s">
        <v>123</v>
      </c>
      <c r="G157" s="17"/>
      <c r="H157" s="12" t="s">
        <v>45</v>
      </c>
      <c r="I157" s="12" t="s">
        <v>46</v>
      </c>
      <c r="J157" s="16" t="s">
        <v>171</v>
      </c>
      <c r="K157" s="11">
        <v>858025</v>
      </c>
      <c r="L157" s="13" t="s">
        <v>7</v>
      </c>
      <c r="M157" s="72"/>
      <c r="N157" s="72"/>
      <c r="O157" s="72"/>
    </row>
    <row r="158" spans="1:15" s="4" customFormat="1" ht="24">
      <c r="A158" s="17">
        <v>147</v>
      </c>
      <c r="B158" s="13" t="s">
        <v>259</v>
      </c>
      <c r="C158" s="17" t="s">
        <v>118</v>
      </c>
      <c r="D158" s="17" t="s">
        <v>11</v>
      </c>
      <c r="E158" s="17" t="s">
        <v>120</v>
      </c>
      <c r="F158" s="17" t="s">
        <v>121</v>
      </c>
      <c r="G158" s="17"/>
      <c r="H158" s="12" t="s">
        <v>43</v>
      </c>
      <c r="I158" s="12" t="s">
        <v>48</v>
      </c>
      <c r="J158" s="10" t="s">
        <v>132</v>
      </c>
      <c r="K158" s="11">
        <v>100000</v>
      </c>
      <c r="L158" s="13" t="s">
        <v>7</v>
      </c>
      <c r="M158" s="72"/>
      <c r="N158" s="72"/>
      <c r="O158" s="72"/>
    </row>
    <row r="159" spans="1:15" s="4" customFormat="1" ht="24">
      <c r="A159" s="17">
        <v>148</v>
      </c>
      <c r="B159" s="13" t="s">
        <v>258</v>
      </c>
      <c r="C159" s="17" t="s">
        <v>118</v>
      </c>
      <c r="D159" s="17" t="s">
        <v>191</v>
      </c>
      <c r="E159" s="17" t="s">
        <v>120</v>
      </c>
      <c r="F159" s="17" t="s">
        <v>121</v>
      </c>
      <c r="G159" s="17"/>
      <c r="H159" s="12" t="s">
        <v>30</v>
      </c>
      <c r="I159" s="12" t="s">
        <v>187</v>
      </c>
      <c r="J159" s="10" t="s">
        <v>192</v>
      </c>
      <c r="K159" s="14">
        <v>30000</v>
      </c>
      <c r="L159" s="13" t="s">
        <v>188</v>
      </c>
      <c r="M159" s="72"/>
      <c r="N159" s="72"/>
      <c r="O159" s="72"/>
    </row>
    <row r="160" spans="1:15" s="4" customFormat="1" ht="24">
      <c r="A160" s="17">
        <v>149</v>
      </c>
      <c r="B160" s="13" t="s">
        <v>257</v>
      </c>
      <c r="C160" s="17" t="s">
        <v>118</v>
      </c>
      <c r="D160" s="17" t="s">
        <v>1</v>
      </c>
      <c r="E160" s="17" t="s">
        <v>120</v>
      </c>
      <c r="F160" s="17" t="s">
        <v>121</v>
      </c>
      <c r="G160" s="17"/>
      <c r="H160" s="12" t="s">
        <v>43</v>
      </c>
      <c r="I160" s="12" t="s">
        <v>48</v>
      </c>
      <c r="J160" s="10" t="s">
        <v>61</v>
      </c>
      <c r="K160" s="11">
        <v>100000</v>
      </c>
      <c r="L160" s="13" t="s">
        <v>7</v>
      </c>
      <c r="M160" s="72"/>
      <c r="N160" s="72"/>
      <c r="O160" s="72"/>
    </row>
    <row r="161" spans="1:15" s="4" customFormat="1" ht="24">
      <c r="A161" s="17">
        <v>150</v>
      </c>
      <c r="B161" s="13" t="s">
        <v>256</v>
      </c>
      <c r="C161" s="17" t="s">
        <v>118</v>
      </c>
      <c r="D161" s="17" t="s">
        <v>115</v>
      </c>
      <c r="E161" s="17" t="s">
        <v>120</v>
      </c>
      <c r="F161" s="17" t="s">
        <v>121</v>
      </c>
      <c r="G161" s="17"/>
      <c r="H161" s="12" t="s">
        <v>45</v>
      </c>
      <c r="I161" s="12" t="s">
        <v>54</v>
      </c>
      <c r="J161" s="10" t="s">
        <v>150</v>
      </c>
      <c r="K161" s="11">
        <v>10000</v>
      </c>
      <c r="L161" s="13" t="s">
        <v>7</v>
      </c>
      <c r="M161" s="72"/>
      <c r="N161" s="72"/>
      <c r="O161" s="72"/>
    </row>
    <row r="162" spans="1:15" s="4" customFormat="1" ht="24">
      <c r="A162" s="17">
        <v>151</v>
      </c>
      <c r="B162" s="13" t="s">
        <v>255</v>
      </c>
      <c r="C162" s="17" t="s">
        <v>118</v>
      </c>
      <c r="D162" s="17" t="s">
        <v>12</v>
      </c>
      <c r="E162" s="17" t="s">
        <v>120</v>
      </c>
      <c r="F162" s="17" t="s">
        <v>121</v>
      </c>
      <c r="G162" s="17"/>
      <c r="H162" s="12" t="s">
        <v>45</v>
      </c>
      <c r="I162" s="12" t="s">
        <v>54</v>
      </c>
      <c r="J162" s="10" t="s">
        <v>128</v>
      </c>
      <c r="K162" s="11">
        <v>20000</v>
      </c>
      <c r="L162" s="13" t="s">
        <v>7</v>
      </c>
      <c r="M162" s="72"/>
      <c r="N162" s="72"/>
      <c r="O162" s="72"/>
    </row>
    <row r="163" spans="1:15" s="4" customFormat="1" ht="24">
      <c r="A163" s="17">
        <v>152</v>
      </c>
      <c r="B163" s="13" t="s">
        <v>255</v>
      </c>
      <c r="C163" s="17" t="s">
        <v>118</v>
      </c>
      <c r="D163" s="17" t="s">
        <v>13</v>
      </c>
      <c r="E163" s="17" t="s">
        <v>120</v>
      </c>
      <c r="F163" s="17" t="s">
        <v>121</v>
      </c>
      <c r="G163" s="17"/>
      <c r="H163" s="12" t="s">
        <v>27</v>
      </c>
      <c r="I163" s="12" t="s">
        <v>28</v>
      </c>
      <c r="J163" s="10" t="s">
        <v>129</v>
      </c>
      <c r="K163" s="11">
        <v>30000</v>
      </c>
      <c r="L163" s="13" t="s">
        <v>7</v>
      </c>
      <c r="M163" s="72"/>
      <c r="N163" s="72"/>
      <c r="O163" s="72"/>
    </row>
    <row r="164" spans="1:15" s="4" customFormat="1" ht="24">
      <c r="A164" s="17">
        <v>153</v>
      </c>
      <c r="B164" s="13" t="s">
        <v>254</v>
      </c>
      <c r="C164" s="17" t="s">
        <v>118</v>
      </c>
      <c r="D164" s="17" t="s">
        <v>14</v>
      </c>
      <c r="E164" s="17" t="s">
        <v>120</v>
      </c>
      <c r="F164" s="17" t="s">
        <v>121</v>
      </c>
      <c r="G164" s="17"/>
      <c r="H164" s="12" t="s">
        <v>30</v>
      </c>
      <c r="I164" s="12" t="s">
        <v>31</v>
      </c>
      <c r="J164" s="10" t="s">
        <v>137</v>
      </c>
      <c r="K164" s="11">
        <v>100000</v>
      </c>
      <c r="L164" s="13" t="s">
        <v>7</v>
      </c>
      <c r="M164" s="72"/>
      <c r="N164" s="72"/>
      <c r="O164" s="72"/>
    </row>
    <row r="165" spans="1:15" s="4" customFormat="1" ht="24">
      <c r="A165" s="17">
        <v>154</v>
      </c>
      <c r="B165" s="13" t="s">
        <v>253</v>
      </c>
      <c r="C165" s="17" t="s">
        <v>118</v>
      </c>
      <c r="D165" s="17" t="s">
        <v>111</v>
      </c>
      <c r="E165" s="17" t="s">
        <v>120</v>
      </c>
      <c r="F165" s="17" t="s">
        <v>121</v>
      </c>
      <c r="G165" s="17"/>
      <c r="H165" s="12" t="s">
        <v>34</v>
      </c>
      <c r="I165" s="12" t="s">
        <v>35</v>
      </c>
      <c r="J165" s="10" t="s">
        <v>149</v>
      </c>
      <c r="K165" s="11">
        <v>10000</v>
      </c>
      <c r="L165" s="13" t="s">
        <v>7</v>
      </c>
      <c r="M165" s="72"/>
      <c r="N165" s="72"/>
      <c r="O165" s="72"/>
    </row>
    <row r="166" spans="1:15" s="4" customFormat="1" ht="24">
      <c r="A166" s="17">
        <v>155</v>
      </c>
      <c r="B166" s="13" t="s">
        <v>253</v>
      </c>
      <c r="C166" s="17" t="s">
        <v>118</v>
      </c>
      <c r="D166" s="17" t="s">
        <v>15</v>
      </c>
      <c r="E166" s="17" t="s">
        <v>120</v>
      </c>
      <c r="F166" s="17" t="s">
        <v>121</v>
      </c>
      <c r="G166" s="17"/>
      <c r="H166" s="12" t="s">
        <v>34</v>
      </c>
      <c r="I166" s="12" t="s">
        <v>35</v>
      </c>
      <c r="J166" s="10" t="s">
        <v>130</v>
      </c>
      <c r="K166" s="11">
        <v>400000</v>
      </c>
      <c r="L166" s="13" t="s">
        <v>7</v>
      </c>
      <c r="M166" s="72"/>
      <c r="N166" s="72"/>
      <c r="O166" s="72"/>
    </row>
    <row r="167" spans="1:15" s="4" customFormat="1" ht="24">
      <c r="A167" s="17">
        <v>156</v>
      </c>
      <c r="B167" s="13" t="s">
        <v>253</v>
      </c>
      <c r="C167" s="17" t="s">
        <v>118</v>
      </c>
      <c r="D167" s="17" t="s">
        <v>16</v>
      </c>
      <c r="E167" s="17" t="s">
        <v>120</v>
      </c>
      <c r="F167" s="17" t="s">
        <v>121</v>
      </c>
      <c r="G167" s="17"/>
      <c r="H167" s="12" t="s">
        <v>34</v>
      </c>
      <c r="I167" s="12" t="s">
        <v>35</v>
      </c>
      <c r="J167" s="10" t="s">
        <v>133</v>
      </c>
      <c r="K167" s="11">
        <v>30000</v>
      </c>
      <c r="L167" s="13" t="s">
        <v>7</v>
      </c>
      <c r="M167" s="72"/>
      <c r="N167" s="72"/>
      <c r="O167" s="72"/>
    </row>
    <row r="168" spans="1:15" s="4" customFormat="1" ht="24">
      <c r="A168" s="17">
        <v>157</v>
      </c>
      <c r="B168" s="13" t="s">
        <v>252</v>
      </c>
      <c r="C168" s="17" t="s">
        <v>118</v>
      </c>
      <c r="D168" s="17" t="s">
        <v>18</v>
      </c>
      <c r="E168" s="17" t="s">
        <v>120</v>
      </c>
      <c r="F168" s="17" t="s">
        <v>121</v>
      </c>
      <c r="G168" s="17"/>
      <c r="H168" s="12" t="s">
        <v>38</v>
      </c>
      <c r="I168" s="12" t="s">
        <v>39</v>
      </c>
      <c r="J168" s="10" t="s">
        <v>138</v>
      </c>
      <c r="K168" s="11">
        <v>20000</v>
      </c>
      <c r="L168" s="13" t="s">
        <v>7</v>
      </c>
      <c r="M168" s="72"/>
      <c r="N168" s="72"/>
      <c r="O168" s="72"/>
    </row>
    <row r="169" spans="1:15" s="4" customFormat="1" ht="36">
      <c r="A169" s="17">
        <v>158</v>
      </c>
      <c r="B169" s="13" t="s">
        <v>252</v>
      </c>
      <c r="C169" s="17" t="s">
        <v>119</v>
      </c>
      <c r="D169" s="17" t="s">
        <v>42</v>
      </c>
      <c r="E169" s="17" t="s">
        <v>122</v>
      </c>
      <c r="F169" s="17" t="s">
        <v>123</v>
      </c>
      <c r="G169" s="17"/>
      <c r="H169" s="12" t="s">
        <v>43</v>
      </c>
      <c r="I169" s="12" t="s">
        <v>44</v>
      </c>
      <c r="J169" s="16" t="s">
        <v>161</v>
      </c>
      <c r="K169" s="11">
        <v>2000000</v>
      </c>
      <c r="L169" s="13" t="s">
        <v>7</v>
      </c>
      <c r="M169" s="72"/>
      <c r="N169" s="72"/>
      <c r="O169" s="72"/>
    </row>
    <row r="170" spans="1:15" s="4" customFormat="1" ht="24">
      <c r="A170" s="17">
        <v>159</v>
      </c>
      <c r="B170" s="13" t="s">
        <v>252</v>
      </c>
      <c r="C170" s="17" t="s">
        <v>119</v>
      </c>
      <c r="D170" s="17" t="s">
        <v>42</v>
      </c>
      <c r="E170" s="17" t="s">
        <v>122</v>
      </c>
      <c r="F170" s="17" t="s">
        <v>123</v>
      </c>
      <c r="G170" s="17"/>
      <c r="H170" s="12" t="s">
        <v>45</v>
      </c>
      <c r="I170" s="12" t="s">
        <v>46</v>
      </c>
      <c r="J170" s="16" t="s">
        <v>172</v>
      </c>
      <c r="K170" s="11">
        <v>879125</v>
      </c>
      <c r="L170" s="13" t="s">
        <v>7</v>
      </c>
      <c r="M170" s="72"/>
      <c r="N170" s="72"/>
      <c r="O170" s="72"/>
    </row>
    <row r="171" spans="1:15" s="4" customFormat="1" ht="24">
      <c r="A171" s="17">
        <v>160</v>
      </c>
      <c r="B171" s="13" t="s">
        <v>251</v>
      </c>
      <c r="C171" s="17" t="s">
        <v>118</v>
      </c>
      <c r="D171" s="17" t="s">
        <v>17</v>
      </c>
      <c r="E171" s="17" t="s">
        <v>120</v>
      </c>
      <c r="F171" s="17" t="s">
        <v>121</v>
      </c>
      <c r="G171" s="17"/>
      <c r="H171" s="12" t="s">
        <v>45</v>
      </c>
      <c r="I171" s="12" t="s">
        <v>54</v>
      </c>
      <c r="J171" s="10" t="s">
        <v>131</v>
      </c>
      <c r="K171" s="11">
        <v>20000</v>
      </c>
      <c r="L171" s="13" t="s">
        <v>7</v>
      </c>
      <c r="M171" s="72"/>
      <c r="N171" s="72"/>
      <c r="O171" s="72"/>
    </row>
    <row r="172" spans="1:15" s="4" customFormat="1" ht="24">
      <c r="A172" s="17">
        <v>161</v>
      </c>
      <c r="B172" s="13" t="s">
        <v>251</v>
      </c>
      <c r="C172" s="17" t="s">
        <v>118</v>
      </c>
      <c r="D172" s="17" t="s">
        <v>9</v>
      </c>
      <c r="E172" s="17" t="s">
        <v>120</v>
      </c>
      <c r="F172" s="17" t="s">
        <v>121</v>
      </c>
      <c r="G172" s="17"/>
      <c r="H172" s="12" t="s">
        <v>43</v>
      </c>
      <c r="I172" s="12" t="s">
        <v>48</v>
      </c>
      <c r="J172" s="10" t="s">
        <v>49</v>
      </c>
      <c r="K172" s="11">
        <v>300000</v>
      </c>
      <c r="L172" s="13" t="s">
        <v>7</v>
      </c>
      <c r="M172" s="72"/>
      <c r="N172" s="72"/>
      <c r="O172" s="72"/>
    </row>
    <row r="173" spans="1:15" s="4" customFormat="1">
      <c r="A173" s="26"/>
      <c r="B173" s="27"/>
      <c r="C173" s="26"/>
      <c r="D173" s="26"/>
      <c r="E173" s="26"/>
      <c r="F173" s="26"/>
      <c r="G173" s="26"/>
      <c r="H173" s="28"/>
      <c r="I173" s="28"/>
      <c r="J173" s="34" t="s">
        <v>334</v>
      </c>
      <c r="K173" s="35">
        <f>SUM(K155:K172)</f>
        <v>7207150</v>
      </c>
      <c r="L173" s="27"/>
      <c r="M173" s="72"/>
      <c r="N173" s="72"/>
      <c r="O173" s="72"/>
    </row>
    <row r="174" spans="1:15" s="4" customFormat="1" ht="24">
      <c r="A174" s="17">
        <v>162</v>
      </c>
      <c r="B174" s="13" t="s">
        <v>250</v>
      </c>
      <c r="C174" s="17" t="s">
        <v>118</v>
      </c>
      <c r="D174" s="17" t="s">
        <v>191</v>
      </c>
      <c r="E174" s="17" t="s">
        <v>120</v>
      </c>
      <c r="F174" s="17" t="s">
        <v>121</v>
      </c>
      <c r="G174" s="17"/>
      <c r="H174" s="12" t="s">
        <v>30</v>
      </c>
      <c r="I174" s="12" t="s">
        <v>187</v>
      </c>
      <c r="J174" s="10" t="s">
        <v>192</v>
      </c>
      <c r="K174" s="14">
        <v>30000</v>
      </c>
      <c r="L174" s="13" t="s">
        <v>188</v>
      </c>
      <c r="M174" s="72"/>
      <c r="N174" s="72"/>
      <c r="O174" s="72"/>
    </row>
    <row r="175" spans="1:15" s="4" customFormat="1" ht="24">
      <c r="A175" s="17">
        <v>163</v>
      </c>
      <c r="B175" s="13" t="s">
        <v>250</v>
      </c>
      <c r="C175" s="17" t="s">
        <v>118</v>
      </c>
      <c r="D175" s="17" t="s">
        <v>11</v>
      </c>
      <c r="E175" s="17" t="s">
        <v>120</v>
      </c>
      <c r="F175" s="17" t="s">
        <v>121</v>
      </c>
      <c r="G175" s="17"/>
      <c r="H175" s="12" t="s">
        <v>43</v>
      </c>
      <c r="I175" s="12" t="s">
        <v>48</v>
      </c>
      <c r="J175" s="10" t="s">
        <v>132</v>
      </c>
      <c r="K175" s="11">
        <v>100000</v>
      </c>
      <c r="L175" s="13" t="s">
        <v>7</v>
      </c>
      <c r="M175" s="72"/>
      <c r="N175" s="72"/>
      <c r="O175" s="72"/>
    </row>
    <row r="176" spans="1:15" s="4" customFormat="1" ht="24">
      <c r="A176" s="17">
        <v>164</v>
      </c>
      <c r="B176" s="13" t="s">
        <v>249</v>
      </c>
      <c r="C176" s="17" t="s">
        <v>118</v>
      </c>
      <c r="D176" s="17" t="s">
        <v>1</v>
      </c>
      <c r="E176" s="17" t="s">
        <v>120</v>
      </c>
      <c r="F176" s="17" t="s">
        <v>121</v>
      </c>
      <c r="G176" s="17"/>
      <c r="H176" s="12" t="s">
        <v>43</v>
      </c>
      <c r="I176" s="12" t="s">
        <v>48</v>
      </c>
      <c r="J176" s="10" t="s">
        <v>61</v>
      </c>
      <c r="K176" s="11">
        <v>100000</v>
      </c>
      <c r="L176" s="13" t="s">
        <v>7</v>
      </c>
      <c r="M176" s="72"/>
      <c r="N176" s="72"/>
      <c r="O176" s="72"/>
    </row>
    <row r="177" spans="1:15" s="4" customFormat="1" ht="24">
      <c r="A177" s="17">
        <v>165</v>
      </c>
      <c r="B177" s="13" t="s">
        <v>248</v>
      </c>
      <c r="C177" s="17" t="s">
        <v>118</v>
      </c>
      <c r="D177" s="17" t="s">
        <v>12</v>
      </c>
      <c r="E177" s="17" t="s">
        <v>120</v>
      </c>
      <c r="F177" s="17" t="s">
        <v>121</v>
      </c>
      <c r="G177" s="17"/>
      <c r="H177" s="12" t="s">
        <v>45</v>
      </c>
      <c r="I177" s="12" t="s">
        <v>54</v>
      </c>
      <c r="J177" s="10" t="s">
        <v>128</v>
      </c>
      <c r="K177" s="11">
        <v>20000</v>
      </c>
      <c r="L177" s="13" t="s">
        <v>7</v>
      </c>
      <c r="M177" s="72"/>
      <c r="N177" s="72"/>
      <c r="O177" s="72"/>
    </row>
    <row r="178" spans="1:15" s="4" customFormat="1" ht="24">
      <c r="A178" s="17">
        <v>166</v>
      </c>
      <c r="B178" s="13" t="s">
        <v>247</v>
      </c>
      <c r="C178" s="17" t="s">
        <v>118</v>
      </c>
      <c r="D178" s="17" t="s">
        <v>22</v>
      </c>
      <c r="E178" s="17" t="s">
        <v>120</v>
      </c>
      <c r="F178" s="17" t="s">
        <v>121</v>
      </c>
      <c r="G178" s="17"/>
      <c r="H178" s="12" t="s">
        <v>27</v>
      </c>
      <c r="I178" s="12" t="s">
        <v>28</v>
      </c>
      <c r="J178" s="10" t="s">
        <v>136</v>
      </c>
      <c r="K178" s="11">
        <v>30000</v>
      </c>
      <c r="L178" s="13" t="s">
        <v>7</v>
      </c>
      <c r="M178" s="72"/>
      <c r="N178" s="72"/>
      <c r="O178" s="72"/>
    </row>
    <row r="179" spans="1:15" s="4" customFormat="1" ht="24">
      <c r="A179" s="17">
        <v>167</v>
      </c>
      <c r="B179" s="13" t="s">
        <v>246</v>
      </c>
      <c r="C179" s="17" t="s">
        <v>118</v>
      </c>
      <c r="D179" s="17" t="s">
        <v>14</v>
      </c>
      <c r="E179" s="17" t="s">
        <v>120</v>
      </c>
      <c r="F179" s="17" t="s">
        <v>121</v>
      </c>
      <c r="G179" s="17"/>
      <c r="H179" s="12" t="s">
        <v>30</v>
      </c>
      <c r="I179" s="12" t="s">
        <v>31</v>
      </c>
      <c r="J179" s="10" t="s">
        <v>137</v>
      </c>
      <c r="K179" s="11">
        <v>100000</v>
      </c>
      <c r="L179" s="13" t="s">
        <v>7</v>
      </c>
      <c r="M179" s="72"/>
      <c r="N179" s="72"/>
      <c r="O179" s="72"/>
    </row>
    <row r="180" spans="1:15" s="4" customFormat="1" ht="24">
      <c r="A180" s="17">
        <v>168</v>
      </c>
      <c r="B180" s="13" t="s">
        <v>245</v>
      </c>
      <c r="C180" s="17" t="s">
        <v>118</v>
      </c>
      <c r="D180" s="17" t="s">
        <v>113</v>
      </c>
      <c r="E180" s="17" t="s">
        <v>120</v>
      </c>
      <c r="F180" s="17" t="s">
        <v>121</v>
      </c>
      <c r="G180" s="17"/>
      <c r="H180" s="12" t="s">
        <v>34</v>
      </c>
      <c r="I180" s="12" t="s">
        <v>35</v>
      </c>
      <c r="J180" s="10" t="s">
        <v>149</v>
      </c>
      <c r="K180" s="11">
        <v>10000</v>
      </c>
      <c r="L180" s="13" t="s">
        <v>7</v>
      </c>
      <c r="M180" s="72"/>
      <c r="N180" s="72"/>
      <c r="O180" s="72"/>
    </row>
    <row r="181" spans="1:15" s="4" customFormat="1" ht="24">
      <c r="A181" s="17">
        <v>169</v>
      </c>
      <c r="B181" s="13" t="s">
        <v>244</v>
      </c>
      <c r="C181" s="17" t="s">
        <v>118</v>
      </c>
      <c r="D181" s="17" t="s">
        <v>15</v>
      </c>
      <c r="E181" s="17" t="s">
        <v>120</v>
      </c>
      <c r="F181" s="17" t="s">
        <v>121</v>
      </c>
      <c r="G181" s="17"/>
      <c r="H181" s="12" t="s">
        <v>34</v>
      </c>
      <c r="I181" s="12" t="s">
        <v>35</v>
      </c>
      <c r="J181" s="10" t="s">
        <v>130</v>
      </c>
      <c r="K181" s="11">
        <v>400000</v>
      </c>
      <c r="L181" s="13" t="s">
        <v>7</v>
      </c>
      <c r="M181" s="72"/>
      <c r="N181" s="72"/>
      <c r="O181" s="72"/>
    </row>
    <row r="182" spans="1:15" s="4" customFormat="1" ht="24">
      <c r="A182" s="17">
        <v>170</v>
      </c>
      <c r="B182" s="13" t="s">
        <v>244</v>
      </c>
      <c r="C182" s="17" t="s">
        <v>118</v>
      </c>
      <c r="D182" s="17" t="s">
        <v>16</v>
      </c>
      <c r="E182" s="17" t="s">
        <v>120</v>
      </c>
      <c r="F182" s="17" t="s">
        <v>121</v>
      </c>
      <c r="G182" s="17"/>
      <c r="H182" s="12" t="s">
        <v>34</v>
      </c>
      <c r="I182" s="12" t="s">
        <v>35</v>
      </c>
      <c r="J182" s="10" t="s">
        <v>133</v>
      </c>
      <c r="K182" s="11">
        <v>30000</v>
      </c>
      <c r="L182" s="13" t="s">
        <v>7</v>
      </c>
      <c r="M182" s="72"/>
      <c r="N182" s="72"/>
      <c r="O182" s="72"/>
    </row>
    <row r="183" spans="1:15" s="4" customFormat="1" ht="24">
      <c r="A183" s="17">
        <v>171</v>
      </c>
      <c r="B183" s="5" t="s">
        <v>243</v>
      </c>
      <c r="C183" s="18" t="s">
        <v>118</v>
      </c>
      <c r="D183" s="18" t="s">
        <v>177</v>
      </c>
      <c r="E183" s="18" t="s">
        <v>178</v>
      </c>
      <c r="F183" s="19" t="s">
        <v>121</v>
      </c>
      <c r="G183" s="5"/>
      <c r="H183" s="6" t="s">
        <v>24</v>
      </c>
      <c r="I183" s="6" t="s">
        <v>25</v>
      </c>
      <c r="J183" s="10" t="s">
        <v>352</v>
      </c>
      <c r="K183" s="11">
        <v>2078463</v>
      </c>
      <c r="L183" s="13" t="s">
        <v>176</v>
      </c>
      <c r="M183" s="72"/>
      <c r="N183" s="72"/>
      <c r="O183" s="72"/>
    </row>
    <row r="184" spans="1:15" s="4" customFormat="1">
      <c r="A184" s="26"/>
      <c r="B184" s="29"/>
      <c r="C184" s="30"/>
      <c r="D184" s="30"/>
      <c r="E184" s="30"/>
      <c r="F184" s="31"/>
      <c r="G184" s="29"/>
      <c r="H184" s="32"/>
      <c r="I184" s="32"/>
      <c r="J184" s="36" t="s">
        <v>335</v>
      </c>
      <c r="K184" s="37">
        <f>SUM(K174:K183)</f>
        <v>2898463</v>
      </c>
      <c r="L184" s="27"/>
      <c r="M184" s="72"/>
      <c r="N184" s="72"/>
      <c r="O184" s="72"/>
    </row>
    <row r="185" spans="1:15" s="4" customFormat="1" ht="24">
      <c r="A185" s="17">
        <v>172</v>
      </c>
      <c r="B185" s="13" t="s">
        <v>242</v>
      </c>
      <c r="C185" s="17" t="s">
        <v>118</v>
      </c>
      <c r="D185" s="17" t="s">
        <v>115</v>
      </c>
      <c r="E185" s="17" t="s">
        <v>120</v>
      </c>
      <c r="F185" s="17" t="s">
        <v>121</v>
      </c>
      <c r="G185" s="17"/>
      <c r="H185" s="12" t="s">
        <v>38</v>
      </c>
      <c r="I185" s="12" t="s">
        <v>39</v>
      </c>
      <c r="J185" s="10" t="s">
        <v>150</v>
      </c>
      <c r="K185" s="11">
        <v>10000</v>
      </c>
      <c r="L185" s="13" t="s">
        <v>7</v>
      </c>
      <c r="M185" s="72"/>
      <c r="N185" s="72"/>
      <c r="O185" s="72"/>
    </row>
    <row r="186" spans="1:15" s="4" customFormat="1" ht="24">
      <c r="A186" s="17">
        <v>173</v>
      </c>
      <c r="B186" s="13" t="s">
        <v>242</v>
      </c>
      <c r="C186" s="17" t="s">
        <v>118</v>
      </c>
      <c r="D186" s="17" t="s">
        <v>18</v>
      </c>
      <c r="E186" s="17" t="s">
        <v>120</v>
      </c>
      <c r="F186" s="17" t="s">
        <v>121</v>
      </c>
      <c r="G186" s="17"/>
      <c r="H186" s="12" t="s">
        <v>38</v>
      </c>
      <c r="I186" s="12" t="s">
        <v>39</v>
      </c>
      <c r="J186" s="10" t="s">
        <v>151</v>
      </c>
      <c r="K186" s="11">
        <v>20000</v>
      </c>
      <c r="L186" s="13" t="s">
        <v>7</v>
      </c>
      <c r="M186" s="72"/>
      <c r="N186" s="72"/>
      <c r="O186" s="72"/>
    </row>
    <row r="187" spans="1:15" s="4" customFormat="1" ht="36">
      <c r="A187" s="17">
        <v>174</v>
      </c>
      <c r="B187" s="13" t="s">
        <v>2</v>
      </c>
      <c r="C187" s="17" t="s">
        <v>119</v>
      </c>
      <c r="D187" s="17" t="s">
        <v>42</v>
      </c>
      <c r="E187" s="17" t="s">
        <v>122</v>
      </c>
      <c r="F187" s="17" t="s">
        <v>123</v>
      </c>
      <c r="G187" s="17"/>
      <c r="H187" s="12" t="s">
        <v>43</v>
      </c>
      <c r="I187" s="12" t="s">
        <v>44</v>
      </c>
      <c r="J187" s="16" t="s">
        <v>162</v>
      </c>
      <c r="K187" s="11">
        <v>2000000</v>
      </c>
      <c r="L187" s="13" t="s">
        <v>7</v>
      </c>
      <c r="M187" s="72"/>
      <c r="N187" s="72"/>
      <c r="O187" s="72"/>
    </row>
    <row r="188" spans="1:15" s="4" customFormat="1" ht="24">
      <c r="A188" s="17">
        <v>175</v>
      </c>
      <c r="B188" s="13" t="s">
        <v>242</v>
      </c>
      <c r="C188" s="17" t="s">
        <v>119</v>
      </c>
      <c r="D188" s="17" t="s">
        <v>42</v>
      </c>
      <c r="E188" s="17" t="s">
        <v>122</v>
      </c>
      <c r="F188" s="17" t="s">
        <v>123</v>
      </c>
      <c r="G188" s="17"/>
      <c r="H188" s="12" t="s">
        <v>45</v>
      </c>
      <c r="I188" s="12" t="s">
        <v>46</v>
      </c>
      <c r="J188" s="16" t="s">
        <v>173</v>
      </c>
      <c r="K188" s="11">
        <v>853190</v>
      </c>
      <c r="L188" s="13" t="s">
        <v>7</v>
      </c>
      <c r="M188" s="72"/>
      <c r="N188" s="72"/>
      <c r="O188" s="72"/>
    </row>
    <row r="189" spans="1:15" s="4" customFormat="1" ht="24">
      <c r="A189" s="17">
        <v>176</v>
      </c>
      <c r="B189" s="13" t="s">
        <v>241</v>
      </c>
      <c r="C189" s="17" t="s">
        <v>118</v>
      </c>
      <c r="D189" s="17" t="s">
        <v>9</v>
      </c>
      <c r="E189" s="17" t="s">
        <v>120</v>
      </c>
      <c r="F189" s="17" t="s">
        <v>121</v>
      </c>
      <c r="G189" s="17"/>
      <c r="H189" s="12" t="s">
        <v>43</v>
      </c>
      <c r="I189" s="12" t="s">
        <v>48</v>
      </c>
      <c r="J189" s="10" t="s">
        <v>49</v>
      </c>
      <c r="K189" s="11">
        <v>300000</v>
      </c>
      <c r="L189" s="13" t="s">
        <v>7</v>
      </c>
      <c r="M189" s="72"/>
      <c r="N189" s="72"/>
      <c r="O189" s="72"/>
    </row>
    <row r="190" spans="1:15" s="4" customFormat="1" ht="24">
      <c r="A190" s="17">
        <v>177</v>
      </c>
      <c r="B190" s="13" t="s">
        <v>240</v>
      </c>
      <c r="C190" s="17" t="s">
        <v>118</v>
      </c>
      <c r="D190" s="17" t="s">
        <v>191</v>
      </c>
      <c r="E190" s="17" t="s">
        <v>120</v>
      </c>
      <c r="F190" s="17" t="s">
        <v>121</v>
      </c>
      <c r="G190" s="17"/>
      <c r="H190" s="12" t="s">
        <v>30</v>
      </c>
      <c r="I190" s="12" t="s">
        <v>187</v>
      </c>
      <c r="J190" s="10" t="s">
        <v>192</v>
      </c>
      <c r="K190" s="14">
        <v>30000</v>
      </c>
      <c r="L190" s="13" t="s">
        <v>188</v>
      </c>
      <c r="M190" s="74"/>
      <c r="N190" s="72"/>
      <c r="O190" s="72"/>
    </row>
    <row r="191" spans="1:15" s="4" customFormat="1" ht="24">
      <c r="A191" s="17">
        <v>178</v>
      </c>
      <c r="B191" s="13" t="s">
        <v>240</v>
      </c>
      <c r="C191" s="17" t="s">
        <v>118</v>
      </c>
      <c r="D191" s="17" t="s">
        <v>11</v>
      </c>
      <c r="E191" s="17" t="s">
        <v>120</v>
      </c>
      <c r="F191" s="17" t="s">
        <v>121</v>
      </c>
      <c r="G191" s="17"/>
      <c r="H191" s="12" t="s">
        <v>43</v>
      </c>
      <c r="I191" s="12" t="s">
        <v>48</v>
      </c>
      <c r="J191" s="10" t="s">
        <v>132</v>
      </c>
      <c r="K191" s="11">
        <v>100000</v>
      </c>
      <c r="L191" s="13" t="s">
        <v>7</v>
      </c>
      <c r="M191" s="72"/>
      <c r="N191" s="72"/>
      <c r="O191" s="72"/>
    </row>
    <row r="192" spans="1:15" s="4" customFormat="1" ht="24">
      <c r="A192" s="17">
        <v>179</v>
      </c>
      <c r="B192" s="13" t="s">
        <v>239</v>
      </c>
      <c r="C192" s="17" t="s">
        <v>118</v>
      </c>
      <c r="D192" s="17" t="s">
        <v>1</v>
      </c>
      <c r="E192" s="17" t="s">
        <v>120</v>
      </c>
      <c r="F192" s="17" t="s">
        <v>121</v>
      </c>
      <c r="G192" s="17"/>
      <c r="H192" s="12" t="s">
        <v>43</v>
      </c>
      <c r="I192" s="12" t="s">
        <v>48</v>
      </c>
      <c r="J192" s="10" t="s">
        <v>61</v>
      </c>
      <c r="K192" s="11">
        <v>100000</v>
      </c>
      <c r="L192" s="13" t="s">
        <v>7</v>
      </c>
      <c r="M192" s="72"/>
      <c r="N192" s="72"/>
      <c r="O192" s="72"/>
    </row>
    <row r="193" spans="1:15" s="4" customFormat="1" ht="24">
      <c r="A193" s="17">
        <v>180</v>
      </c>
      <c r="B193" s="13" t="s">
        <v>238</v>
      </c>
      <c r="C193" s="17" t="s">
        <v>118</v>
      </c>
      <c r="D193" s="17" t="s">
        <v>13</v>
      </c>
      <c r="E193" s="17" t="s">
        <v>120</v>
      </c>
      <c r="F193" s="17" t="s">
        <v>121</v>
      </c>
      <c r="G193" s="17"/>
      <c r="H193" s="12" t="s">
        <v>45</v>
      </c>
      <c r="I193" s="12" t="s">
        <v>54</v>
      </c>
      <c r="J193" s="10" t="s">
        <v>129</v>
      </c>
      <c r="K193" s="11">
        <v>30000</v>
      </c>
      <c r="L193" s="13" t="s">
        <v>7</v>
      </c>
      <c r="M193" s="72"/>
      <c r="N193" s="72"/>
      <c r="O193" s="72"/>
    </row>
    <row r="194" spans="1:15" s="4" customFormat="1" ht="24">
      <c r="A194" s="17">
        <v>181</v>
      </c>
      <c r="B194" s="13" t="s">
        <v>237</v>
      </c>
      <c r="C194" s="17" t="s">
        <v>118</v>
      </c>
      <c r="D194" s="17" t="s">
        <v>12</v>
      </c>
      <c r="E194" s="17" t="s">
        <v>120</v>
      </c>
      <c r="F194" s="17" t="s">
        <v>121</v>
      </c>
      <c r="G194" s="17"/>
      <c r="H194" s="12" t="s">
        <v>34</v>
      </c>
      <c r="I194" s="12" t="s">
        <v>35</v>
      </c>
      <c r="J194" s="10" t="s">
        <v>128</v>
      </c>
      <c r="K194" s="11">
        <v>20000</v>
      </c>
      <c r="L194" s="13" t="s">
        <v>7</v>
      </c>
      <c r="M194" s="72"/>
      <c r="N194" s="72"/>
      <c r="O194" s="72"/>
    </row>
    <row r="195" spans="1:15" s="4" customFormat="1" ht="24">
      <c r="A195" s="17">
        <v>182</v>
      </c>
      <c r="B195" s="13" t="s">
        <v>236</v>
      </c>
      <c r="C195" s="17" t="s">
        <v>118</v>
      </c>
      <c r="D195" s="17" t="s">
        <v>114</v>
      </c>
      <c r="E195" s="17" t="s">
        <v>124</v>
      </c>
      <c r="F195" s="17" t="s">
        <v>121</v>
      </c>
      <c r="G195" s="17" t="s">
        <v>121</v>
      </c>
      <c r="H195" s="12" t="s">
        <v>27</v>
      </c>
      <c r="I195" s="12" t="s">
        <v>28</v>
      </c>
      <c r="J195" s="10" t="s">
        <v>125</v>
      </c>
      <c r="K195" s="11">
        <v>1000000</v>
      </c>
      <c r="L195" s="13" t="s">
        <v>7</v>
      </c>
      <c r="M195" s="72"/>
      <c r="N195" s="72"/>
      <c r="O195" s="72"/>
    </row>
    <row r="196" spans="1:15" s="4" customFormat="1" ht="24">
      <c r="A196" s="17">
        <v>183</v>
      </c>
      <c r="B196" s="13" t="s">
        <v>235</v>
      </c>
      <c r="C196" s="17" t="s">
        <v>118</v>
      </c>
      <c r="D196" s="17" t="s">
        <v>14</v>
      </c>
      <c r="E196" s="17" t="s">
        <v>120</v>
      </c>
      <c r="F196" s="17" t="s">
        <v>121</v>
      </c>
      <c r="G196" s="17"/>
      <c r="H196" s="12" t="s">
        <v>75</v>
      </c>
      <c r="I196" s="12" t="s">
        <v>52</v>
      </c>
      <c r="J196" s="10" t="s">
        <v>137</v>
      </c>
      <c r="K196" s="11">
        <v>100000</v>
      </c>
      <c r="L196" s="13" t="s">
        <v>7</v>
      </c>
      <c r="M196" s="72"/>
      <c r="N196" s="72"/>
      <c r="O196" s="72"/>
    </row>
    <row r="197" spans="1:15" s="4" customFormat="1" ht="24">
      <c r="A197" s="17">
        <v>184</v>
      </c>
      <c r="B197" s="13" t="s">
        <v>234</v>
      </c>
      <c r="C197" s="17" t="s">
        <v>118</v>
      </c>
      <c r="D197" s="17" t="s">
        <v>111</v>
      </c>
      <c r="E197" s="17" t="s">
        <v>120</v>
      </c>
      <c r="F197" s="17" t="s">
        <v>121</v>
      </c>
      <c r="G197" s="17"/>
      <c r="H197" s="12" t="s">
        <v>27</v>
      </c>
      <c r="I197" s="12" t="s">
        <v>28</v>
      </c>
      <c r="J197" s="10" t="s">
        <v>147</v>
      </c>
      <c r="K197" s="11">
        <v>10000</v>
      </c>
      <c r="L197" s="13" t="s">
        <v>7</v>
      </c>
      <c r="M197" s="72"/>
      <c r="N197" s="72"/>
      <c r="O197" s="72"/>
    </row>
    <row r="198" spans="1:15" s="4" customFormat="1" ht="24">
      <c r="A198" s="17">
        <v>185</v>
      </c>
      <c r="B198" s="13" t="s">
        <v>234</v>
      </c>
      <c r="C198" s="17" t="s">
        <v>118</v>
      </c>
      <c r="D198" s="17" t="s">
        <v>15</v>
      </c>
      <c r="E198" s="17" t="s">
        <v>120</v>
      </c>
      <c r="F198" s="17" t="s">
        <v>121</v>
      </c>
      <c r="G198" s="17"/>
      <c r="H198" s="12" t="s">
        <v>27</v>
      </c>
      <c r="I198" s="12" t="s">
        <v>28</v>
      </c>
      <c r="J198" s="10" t="s">
        <v>130</v>
      </c>
      <c r="K198" s="11">
        <v>400000</v>
      </c>
      <c r="L198" s="13" t="s">
        <v>7</v>
      </c>
      <c r="M198" s="72"/>
      <c r="N198" s="72"/>
      <c r="O198" s="72"/>
    </row>
    <row r="199" spans="1:15" s="4" customFormat="1" ht="24">
      <c r="A199" s="17">
        <v>186</v>
      </c>
      <c r="B199" s="13" t="s">
        <v>234</v>
      </c>
      <c r="C199" s="17" t="s">
        <v>118</v>
      </c>
      <c r="D199" s="17" t="s">
        <v>16</v>
      </c>
      <c r="E199" s="17" t="s">
        <v>120</v>
      </c>
      <c r="F199" s="17" t="s">
        <v>121</v>
      </c>
      <c r="G199" s="17"/>
      <c r="H199" s="12" t="s">
        <v>27</v>
      </c>
      <c r="I199" s="12" t="s">
        <v>28</v>
      </c>
      <c r="J199" s="10" t="s">
        <v>133</v>
      </c>
      <c r="K199" s="11">
        <v>30000</v>
      </c>
      <c r="L199" s="13" t="s">
        <v>7</v>
      </c>
      <c r="M199" s="72"/>
      <c r="N199" s="72"/>
      <c r="O199" s="72"/>
    </row>
    <row r="200" spans="1:15" s="4" customFormat="1" ht="24">
      <c r="A200" s="17">
        <v>187</v>
      </c>
      <c r="B200" s="13" t="s">
        <v>233</v>
      </c>
      <c r="C200" s="17" t="s">
        <v>118</v>
      </c>
      <c r="D200" s="17" t="s">
        <v>115</v>
      </c>
      <c r="E200" s="17" t="s">
        <v>120</v>
      </c>
      <c r="F200" s="17" t="s">
        <v>121</v>
      </c>
      <c r="G200" s="17"/>
      <c r="H200" s="12" t="s">
        <v>38</v>
      </c>
      <c r="I200" s="12" t="s">
        <v>39</v>
      </c>
      <c r="J200" s="10" t="s">
        <v>150</v>
      </c>
      <c r="K200" s="11">
        <v>10000</v>
      </c>
      <c r="L200" s="13" t="s">
        <v>7</v>
      </c>
      <c r="M200" s="72"/>
      <c r="N200" s="72"/>
      <c r="O200" s="72"/>
    </row>
    <row r="201" spans="1:15" s="4" customFormat="1" ht="24">
      <c r="A201" s="17">
        <v>188</v>
      </c>
      <c r="B201" s="13" t="s">
        <v>233</v>
      </c>
      <c r="C201" s="17" t="s">
        <v>118</v>
      </c>
      <c r="D201" s="17" t="s">
        <v>10</v>
      </c>
      <c r="E201" s="17" t="s">
        <v>124</v>
      </c>
      <c r="F201" s="17" t="s">
        <v>123</v>
      </c>
      <c r="G201" s="17" t="s">
        <v>123</v>
      </c>
      <c r="H201" s="12" t="s">
        <v>38</v>
      </c>
      <c r="I201" s="12" t="s">
        <v>39</v>
      </c>
      <c r="J201" s="10" t="s">
        <v>126</v>
      </c>
      <c r="K201" s="11">
        <v>5800</v>
      </c>
      <c r="L201" s="13" t="s">
        <v>7</v>
      </c>
      <c r="M201" s="72"/>
      <c r="N201" s="72"/>
      <c r="O201" s="72"/>
    </row>
    <row r="202" spans="1:15" s="4" customFormat="1" ht="24">
      <c r="A202" s="17">
        <v>189</v>
      </c>
      <c r="B202" s="13" t="s">
        <v>232</v>
      </c>
      <c r="C202" s="17" t="s">
        <v>118</v>
      </c>
      <c r="D202" s="17" t="s">
        <v>18</v>
      </c>
      <c r="E202" s="17" t="s">
        <v>120</v>
      </c>
      <c r="F202" s="17" t="s">
        <v>121</v>
      </c>
      <c r="G202" s="17"/>
      <c r="H202" s="12" t="s">
        <v>24</v>
      </c>
      <c r="I202" s="12" t="s">
        <v>25</v>
      </c>
      <c r="J202" s="10" t="s">
        <v>138</v>
      </c>
      <c r="K202" s="11">
        <v>20000</v>
      </c>
      <c r="L202" s="13" t="s">
        <v>7</v>
      </c>
      <c r="M202" s="72"/>
      <c r="N202" s="72"/>
      <c r="O202" s="72"/>
    </row>
    <row r="203" spans="1:15" s="4" customFormat="1" ht="24">
      <c r="A203" s="17">
        <v>190</v>
      </c>
      <c r="B203" s="5" t="s">
        <v>231</v>
      </c>
      <c r="C203" s="18" t="s">
        <v>118</v>
      </c>
      <c r="D203" s="18" t="s">
        <v>177</v>
      </c>
      <c r="E203" s="18" t="s">
        <v>178</v>
      </c>
      <c r="F203" s="19" t="s">
        <v>121</v>
      </c>
      <c r="G203" s="5"/>
      <c r="H203" s="6" t="s">
        <v>24</v>
      </c>
      <c r="I203" s="6" t="s">
        <v>25</v>
      </c>
      <c r="J203" s="10" t="s">
        <v>352</v>
      </c>
      <c r="K203" s="11">
        <v>1409563</v>
      </c>
      <c r="L203" s="13" t="s">
        <v>176</v>
      </c>
      <c r="M203" s="74"/>
      <c r="N203" s="72"/>
      <c r="O203" s="72"/>
    </row>
    <row r="204" spans="1:15" s="4" customFormat="1" ht="24">
      <c r="A204" s="17">
        <v>191</v>
      </c>
      <c r="B204" s="13" t="s">
        <v>231</v>
      </c>
      <c r="C204" s="17" t="s">
        <v>118</v>
      </c>
      <c r="D204" s="17" t="s">
        <v>17</v>
      </c>
      <c r="E204" s="17" t="s">
        <v>120</v>
      </c>
      <c r="F204" s="17" t="s">
        <v>121</v>
      </c>
      <c r="G204" s="17"/>
      <c r="H204" s="12" t="s">
        <v>45</v>
      </c>
      <c r="I204" s="12" t="s">
        <v>54</v>
      </c>
      <c r="J204" s="10" t="s">
        <v>131</v>
      </c>
      <c r="K204" s="11">
        <v>20000</v>
      </c>
      <c r="L204" s="13" t="s">
        <v>7</v>
      </c>
      <c r="M204" s="72"/>
      <c r="N204" s="72"/>
      <c r="O204" s="72"/>
    </row>
    <row r="205" spans="1:15" s="4" customFormat="1">
      <c r="A205" s="26"/>
      <c r="B205" s="27"/>
      <c r="C205" s="26"/>
      <c r="D205" s="26"/>
      <c r="E205" s="26"/>
      <c r="F205" s="26"/>
      <c r="G205" s="26"/>
      <c r="H205" s="28"/>
      <c r="I205" s="28"/>
      <c r="J205" s="34" t="s">
        <v>336</v>
      </c>
      <c r="K205" s="40">
        <f>SUBTOTAL(9,K185:K204)</f>
        <v>6468553</v>
      </c>
      <c r="L205" s="27"/>
      <c r="M205" s="72"/>
      <c r="N205" s="72"/>
      <c r="O205" s="72"/>
    </row>
    <row r="206" spans="1:15">
      <c r="A206" s="20"/>
      <c r="B206" s="47"/>
      <c r="C206" s="21"/>
      <c r="D206" s="21"/>
      <c r="E206" s="21"/>
      <c r="F206" s="21"/>
      <c r="G206" s="21"/>
      <c r="H206" s="21"/>
      <c r="I206" s="22"/>
      <c r="J206" s="24" t="s">
        <v>324</v>
      </c>
      <c r="K206" s="25">
        <v>83998455</v>
      </c>
      <c r="L206" s="23"/>
    </row>
    <row r="208" spans="1:15">
      <c r="J208" s="41" t="s">
        <v>337</v>
      </c>
      <c r="K208" s="42" t="s">
        <v>338</v>
      </c>
      <c r="L208" s="41" t="s">
        <v>339</v>
      </c>
    </row>
    <row r="209" spans="10:16">
      <c r="J209" s="43"/>
      <c r="K209" s="44"/>
      <c r="L209" s="43"/>
    </row>
    <row r="210" spans="10:16">
      <c r="J210" s="43"/>
      <c r="K210" s="44"/>
      <c r="L210" s="43"/>
    </row>
    <row r="211" spans="10:16">
      <c r="J211" s="45"/>
      <c r="K211" s="46"/>
      <c r="L211" s="45"/>
    </row>
    <row r="213" spans="10:16">
      <c r="J213" s="2" t="s">
        <v>551</v>
      </c>
    </row>
    <row r="214" spans="10:16">
      <c r="J214" s="76" t="s">
        <v>530</v>
      </c>
      <c r="K214" s="77" t="s">
        <v>531</v>
      </c>
      <c r="L214" s="77" t="s">
        <v>532</v>
      </c>
      <c r="M214" s="77" t="s">
        <v>533</v>
      </c>
      <c r="N214" s="77" t="s">
        <v>549</v>
      </c>
      <c r="O214" s="77" t="s">
        <v>539</v>
      </c>
    </row>
    <row r="215" spans="10:16">
      <c r="J215" s="76" t="s">
        <v>536</v>
      </c>
      <c r="K215" s="91">
        <v>10484925</v>
      </c>
      <c r="L215" s="78">
        <v>4679700</v>
      </c>
      <c r="M215" s="78">
        <f>K215-L215</f>
        <v>5805225</v>
      </c>
      <c r="N215" s="77"/>
      <c r="O215" s="77"/>
      <c r="P215" s="92"/>
    </row>
    <row r="216" spans="10:16">
      <c r="J216" s="76" t="s">
        <v>534</v>
      </c>
      <c r="K216" s="78">
        <v>10000000</v>
      </c>
      <c r="L216" s="78">
        <v>7354710</v>
      </c>
      <c r="M216" s="78">
        <f>K216-L216</f>
        <v>2645290</v>
      </c>
      <c r="N216" s="77">
        <v>2157</v>
      </c>
      <c r="O216" s="78">
        <f>SUM(M216:N216)</f>
        <v>2647447</v>
      </c>
    </row>
    <row r="217" spans="10:16">
      <c r="J217" s="76" t="s">
        <v>535</v>
      </c>
      <c r="K217" s="78">
        <v>6415000</v>
      </c>
      <c r="L217" s="78">
        <v>10591834</v>
      </c>
      <c r="M217" s="88">
        <f>K217-L217</f>
        <v>-4176834</v>
      </c>
      <c r="N217" s="77"/>
      <c r="O217" s="77"/>
    </row>
    <row r="218" spans="10:16">
      <c r="J218" s="76" t="s">
        <v>537</v>
      </c>
      <c r="K218" s="78">
        <v>57098530</v>
      </c>
      <c r="L218" s="78">
        <f>48166120-L215</f>
        <v>43486420</v>
      </c>
      <c r="M218" s="78">
        <f>K218-L218</f>
        <v>13612110</v>
      </c>
      <c r="N218" s="77"/>
      <c r="O218" s="77"/>
    </row>
    <row r="219" spans="10:16">
      <c r="J219" s="76" t="s">
        <v>538</v>
      </c>
      <c r="K219" s="78">
        <f>SUM(K215:K218)</f>
        <v>83998455</v>
      </c>
      <c r="L219" s="78">
        <f>SUM(L215:L218)</f>
        <v>66112664</v>
      </c>
      <c r="M219" s="78">
        <f>SUM(M215:M218)</f>
        <v>17885791</v>
      </c>
      <c r="N219" s="77"/>
      <c r="O219" s="77"/>
    </row>
    <row r="221" spans="10:16">
      <c r="K221" s="70"/>
    </row>
    <row r="222" spans="10:16">
      <c r="M222" s="89"/>
      <c r="N222" s="75"/>
    </row>
    <row r="224" spans="10:16">
      <c r="J224" s="2" t="s">
        <v>550</v>
      </c>
    </row>
    <row r="225" spans="10:15">
      <c r="J225" s="76" t="s">
        <v>530</v>
      </c>
      <c r="K225" s="77" t="s">
        <v>531</v>
      </c>
      <c r="L225" s="77" t="s">
        <v>532</v>
      </c>
      <c r="M225" s="77" t="s">
        <v>533</v>
      </c>
      <c r="N225" s="77" t="s">
        <v>549</v>
      </c>
      <c r="O225" s="77" t="s">
        <v>539</v>
      </c>
    </row>
    <row r="226" spans="10:15">
      <c r="J226" s="76" t="s">
        <v>536</v>
      </c>
      <c r="K226" s="78">
        <v>4679700</v>
      </c>
      <c r="L226" s="78">
        <v>4679700</v>
      </c>
      <c r="M226" s="78">
        <f>K226-L226</f>
        <v>0</v>
      </c>
      <c r="N226" s="77"/>
      <c r="O226" s="77"/>
    </row>
    <row r="227" spans="10:15">
      <c r="J227" s="76" t="s">
        <v>534</v>
      </c>
      <c r="K227" s="78">
        <v>10000000</v>
      </c>
      <c r="L227" s="78">
        <v>7354710</v>
      </c>
      <c r="M227" s="78">
        <f>K227-L227</f>
        <v>2645290</v>
      </c>
      <c r="N227" s="77">
        <v>2157</v>
      </c>
      <c r="O227" s="78">
        <f>SUM(M227:N227)</f>
        <v>2647447</v>
      </c>
    </row>
    <row r="228" spans="10:15">
      <c r="J228" s="76" t="s">
        <v>535</v>
      </c>
      <c r="K228" s="78">
        <v>9757667</v>
      </c>
      <c r="L228" s="78">
        <v>10591834</v>
      </c>
      <c r="M228" s="88">
        <f>K228-L228</f>
        <v>-834167</v>
      </c>
      <c r="N228" s="77"/>
      <c r="O228" s="77"/>
    </row>
    <row r="229" spans="10:15">
      <c r="J229" s="76" t="s">
        <v>537</v>
      </c>
      <c r="K229" s="78">
        <v>53755863</v>
      </c>
      <c r="L229" s="78">
        <f>48166120-L226</f>
        <v>43486420</v>
      </c>
      <c r="M229" s="78">
        <f>K229-L229</f>
        <v>10269443</v>
      </c>
      <c r="N229" s="77"/>
      <c r="O229" s="77"/>
    </row>
    <row r="230" spans="10:15">
      <c r="J230" s="76" t="s">
        <v>538</v>
      </c>
      <c r="K230" s="90">
        <f>SUM(K226:K229)</f>
        <v>78193230</v>
      </c>
      <c r="L230" s="78">
        <f>SUM(L226:L229)</f>
        <v>66112664</v>
      </c>
      <c r="M230" s="78">
        <f>SUM(M226:M229)</f>
        <v>12080566</v>
      </c>
      <c r="N230" s="77"/>
      <c r="O230" s="77"/>
    </row>
  </sheetData>
  <autoFilter ref="A2:L206"/>
  <mergeCells count="1">
    <mergeCell ref="A1:L1"/>
  </mergeCells>
  <phoneticPr fontId="9" type="noConversion"/>
  <pageMargins left="1.0629921259842521" right="0.48" top="0.78740157480314965" bottom="0.62992125984251968" header="0.51181102362204722" footer="0.39370078740157483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254"/>
  <sheetViews>
    <sheetView workbookViewId="0">
      <selection sqref="A1:I1"/>
    </sheetView>
  </sheetViews>
  <sheetFormatPr defaultRowHeight="16.5"/>
  <cols>
    <col min="1" max="1" width="5.5" style="59" customWidth="1"/>
    <col min="3" max="3" width="9.375" customWidth="1"/>
    <col min="4" max="4" width="10.25" customWidth="1"/>
    <col min="5" max="5" width="16.25" customWidth="1"/>
    <col min="6" max="6" width="13.875" customWidth="1"/>
    <col min="7" max="7" width="21.875" customWidth="1"/>
    <col min="8" max="8" width="11.75" customWidth="1"/>
    <col min="9" max="9" width="19" customWidth="1"/>
  </cols>
  <sheetData>
    <row r="1" spans="1:9" ht="40.5" customHeight="1">
      <c r="A1" s="101" t="s">
        <v>523</v>
      </c>
      <c r="B1" s="102"/>
      <c r="C1" s="102"/>
      <c r="D1" s="102"/>
      <c r="E1" s="102"/>
      <c r="F1" s="102"/>
      <c r="G1" s="102"/>
      <c r="H1" s="102"/>
      <c r="I1" s="102"/>
    </row>
    <row r="2" spans="1:9" ht="27.75" customHeight="1">
      <c r="A2" s="67" t="s">
        <v>525</v>
      </c>
      <c r="B2" s="68" t="s">
        <v>526</v>
      </c>
      <c r="C2" s="69" t="s">
        <v>354</v>
      </c>
      <c r="D2" s="69" t="s">
        <v>355</v>
      </c>
      <c r="E2" s="69" t="s">
        <v>356</v>
      </c>
      <c r="F2" s="69" t="s">
        <v>357</v>
      </c>
      <c r="G2" s="69" t="s">
        <v>527</v>
      </c>
      <c r="H2" s="69" t="s">
        <v>528</v>
      </c>
      <c r="I2" s="69" t="s">
        <v>529</v>
      </c>
    </row>
    <row r="3" spans="1:9" s="4" customFormat="1">
      <c r="A3" s="65">
        <v>1</v>
      </c>
      <c r="B3" s="60">
        <v>20140102</v>
      </c>
      <c r="C3" s="49" t="s">
        <v>358</v>
      </c>
      <c r="D3" s="49" t="s">
        <v>359</v>
      </c>
      <c r="E3" s="49" t="s">
        <v>360</v>
      </c>
      <c r="F3" s="49" t="s">
        <v>361</v>
      </c>
      <c r="G3" s="50" t="s">
        <v>362</v>
      </c>
      <c r="H3" s="51">
        <v>59220</v>
      </c>
      <c r="I3" s="49" t="s">
        <v>363</v>
      </c>
    </row>
    <row r="4" spans="1:9" s="4" customFormat="1">
      <c r="A4" s="65">
        <v>2</v>
      </c>
      <c r="B4" s="60">
        <v>20140103</v>
      </c>
      <c r="C4" s="49" t="s">
        <v>358</v>
      </c>
      <c r="D4" s="49" t="s">
        <v>359</v>
      </c>
      <c r="E4" s="49" t="s">
        <v>360</v>
      </c>
      <c r="F4" s="49" t="s">
        <v>361</v>
      </c>
      <c r="G4" s="50" t="s">
        <v>362</v>
      </c>
      <c r="H4" s="51">
        <v>171200</v>
      </c>
      <c r="I4" s="49" t="s">
        <v>363</v>
      </c>
    </row>
    <row r="5" spans="1:9" s="4" customFormat="1">
      <c r="A5" s="65">
        <v>3</v>
      </c>
      <c r="B5" s="60">
        <v>20140106</v>
      </c>
      <c r="C5" s="49" t="s">
        <v>358</v>
      </c>
      <c r="D5" s="49" t="s">
        <v>359</v>
      </c>
      <c r="E5" s="49" t="s">
        <v>360</v>
      </c>
      <c r="F5" s="49" t="s">
        <v>361</v>
      </c>
      <c r="G5" s="50" t="s">
        <v>362</v>
      </c>
      <c r="H5" s="51">
        <v>175000</v>
      </c>
      <c r="I5" s="49" t="s">
        <v>363</v>
      </c>
    </row>
    <row r="6" spans="1:9" s="4" customFormat="1">
      <c r="A6" s="65">
        <v>4</v>
      </c>
      <c r="B6" s="60">
        <v>20140106</v>
      </c>
      <c r="C6" s="49" t="s">
        <v>358</v>
      </c>
      <c r="D6" s="49" t="s">
        <v>359</v>
      </c>
      <c r="E6" s="49" t="s">
        <v>360</v>
      </c>
      <c r="F6" s="49" t="s">
        <v>361</v>
      </c>
      <c r="G6" s="50" t="s">
        <v>362</v>
      </c>
      <c r="H6" s="51">
        <v>67160</v>
      </c>
      <c r="I6" s="49" t="s">
        <v>363</v>
      </c>
    </row>
    <row r="7" spans="1:9" s="4" customFormat="1">
      <c r="A7" s="65">
        <v>5</v>
      </c>
      <c r="B7" s="60">
        <v>20140113</v>
      </c>
      <c r="C7" s="49" t="s">
        <v>358</v>
      </c>
      <c r="D7" s="49" t="s">
        <v>359</v>
      </c>
      <c r="E7" s="49" t="s">
        <v>360</v>
      </c>
      <c r="F7" s="49" t="s">
        <v>361</v>
      </c>
      <c r="G7" s="50" t="s">
        <v>362</v>
      </c>
      <c r="H7" s="51">
        <v>65520</v>
      </c>
      <c r="I7" s="49" t="s">
        <v>363</v>
      </c>
    </row>
    <row r="8" spans="1:9" s="4" customFormat="1">
      <c r="A8" s="65">
        <v>6</v>
      </c>
      <c r="B8" s="60">
        <v>20140115</v>
      </c>
      <c r="C8" s="49" t="s">
        <v>358</v>
      </c>
      <c r="D8" s="49" t="s">
        <v>359</v>
      </c>
      <c r="E8" s="49" t="s">
        <v>360</v>
      </c>
      <c r="F8" s="49" t="s">
        <v>361</v>
      </c>
      <c r="G8" s="50" t="s">
        <v>362</v>
      </c>
      <c r="H8" s="51">
        <v>86000</v>
      </c>
      <c r="I8" s="49" t="s">
        <v>363</v>
      </c>
    </row>
    <row r="9" spans="1:9" s="4" customFormat="1">
      <c r="A9" s="65">
        <v>7</v>
      </c>
      <c r="B9" s="60">
        <v>20140115</v>
      </c>
      <c r="C9" s="49" t="s">
        <v>358</v>
      </c>
      <c r="D9" s="49" t="s">
        <v>359</v>
      </c>
      <c r="E9" s="49" t="s">
        <v>360</v>
      </c>
      <c r="F9" s="49" t="s">
        <v>361</v>
      </c>
      <c r="G9" s="50" t="s">
        <v>362</v>
      </c>
      <c r="H9" s="51">
        <v>25410</v>
      </c>
      <c r="I9" s="49" t="s">
        <v>363</v>
      </c>
    </row>
    <row r="10" spans="1:9" s="4" customFormat="1">
      <c r="A10" s="65">
        <v>8</v>
      </c>
      <c r="B10" s="60">
        <v>20140115</v>
      </c>
      <c r="C10" s="49" t="s">
        <v>358</v>
      </c>
      <c r="D10" s="49" t="s">
        <v>359</v>
      </c>
      <c r="E10" s="49" t="s">
        <v>360</v>
      </c>
      <c r="F10" s="49" t="s">
        <v>361</v>
      </c>
      <c r="G10" s="50" t="s">
        <v>362</v>
      </c>
      <c r="H10" s="51">
        <v>38590</v>
      </c>
      <c r="I10" s="49" t="s">
        <v>363</v>
      </c>
    </row>
    <row r="11" spans="1:9" s="4" customFormat="1" ht="22.5">
      <c r="A11" s="65">
        <v>9</v>
      </c>
      <c r="B11" s="60">
        <v>20140117</v>
      </c>
      <c r="C11" s="49" t="s">
        <v>364</v>
      </c>
      <c r="D11" s="49" t="s">
        <v>364</v>
      </c>
      <c r="E11" s="49" t="s">
        <v>365</v>
      </c>
      <c r="F11" s="49" t="s">
        <v>366</v>
      </c>
      <c r="G11" s="50" t="s">
        <v>367</v>
      </c>
      <c r="H11" s="51">
        <v>2000000</v>
      </c>
      <c r="I11" s="49" t="s">
        <v>368</v>
      </c>
    </row>
    <row r="12" spans="1:9" s="4" customFormat="1">
      <c r="A12" s="65">
        <v>10</v>
      </c>
      <c r="B12" s="60">
        <v>20140120</v>
      </c>
      <c r="C12" s="49" t="s">
        <v>358</v>
      </c>
      <c r="D12" s="49" t="s">
        <v>359</v>
      </c>
      <c r="E12" s="49" t="s">
        <v>360</v>
      </c>
      <c r="F12" s="49" t="s">
        <v>361</v>
      </c>
      <c r="G12" s="50" t="s">
        <v>362</v>
      </c>
      <c r="H12" s="51">
        <v>125000</v>
      </c>
      <c r="I12" s="49" t="s">
        <v>363</v>
      </c>
    </row>
    <row r="13" spans="1:9" s="4" customFormat="1">
      <c r="A13" s="65">
        <v>11</v>
      </c>
      <c r="B13" s="60">
        <v>20140121</v>
      </c>
      <c r="C13" s="49" t="s">
        <v>358</v>
      </c>
      <c r="D13" s="49" t="s">
        <v>359</v>
      </c>
      <c r="E13" s="49" t="s">
        <v>360</v>
      </c>
      <c r="F13" s="49" t="s">
        <v>361</v>
      </c>
      <c r="G13" s="50" t="s">
        <v>362</v>
      </c>
      <c r="H13" s="51">
        <v>16200</v>
      </c>
      <c r="I13" s="49" t="s">
        <v>363</v>
      </c>
    </row>
    <row r="14" spans="1:9" s="4" customFormat="1">
      <c r="A14" s="65">
        <v>12</v>
      </c>
      <c r="B14" s="60">
        <v>20140122</v>
      </c>
      <c r="C14" s="49" t="s">
        <v>358</v>
      </c>
      <c r="D14" s="49" t="s">
        <v>359</v>
      </c>
      <c r="E14" s="49" t="s">
        <v>360</v>
      </c>
      <c r="F14" s="49" t="s">
        <v>361</v>
      </c>
      <c r="G14" s="50" t="s">
        <v>362</v>
      </c>
      <c r="H14" s="51">
        <v>97000</v>
      </c>
      <c r="I14" s="49" t="s">
        <v>363</v>
      </c>
    </row>
    <row r="15" spans="1:9" s="4" customFormat="1">
      <c r="A15" s="65">
        <v>13</v>
      </c>
      <c r="B15" s="60">
        <v>20140124</v>
      </c>
      <c r="C15" s="49" t="s">
        <v>358</v>
      </c>
      <c r="D15" s="49" t="s">
        <v>359</v>
      </c>
      <c r="E15" s="49" t="s">
        <v>360</v>
      </c>
      <c r="F15" s="49" t="s">
        <v>361</v>
      </c>
      <c r="G15" s="50" t="s">
        <v>362</v>
      </c>
      <c r="H15" s="51">
        <v>46270</v>
      </c>
      <c r="I15" s="49" t="s">
        <v>363</v>
      </c>
    </row>
    <row r="16" spans="1:9" s="4" customFormat="1">
      <c r="A16" s="65">
        <v>14</v>
      </c>
      <c r="B16" s="60">
        <v>20140124</v>
      </c>
      <c r="C16" s="49" t="s">
        <v>358</v>
      </c>
      <c r="D16" s="49" t="s">
        <v>359</v>
      </c>
      <c r="E16" s="49" t="s">
        <v>360</v>
      </c>
      <c r="F16" s="49" t="s">
        <v>361</v>
      </c>
      <c r="G16" s="50" t="s">
        <v>362</v>
      </c>
      <c r="H16" s="51">
        <v>37700</v>
      </c>
      <c r="I16" s="49" t="s">
        <v>363</v>
      </c>
    </row>
    <row r="17" spans="1:9" s="4" customFormat="1">
      <c r="A17" s="65">
        <v>15</v>
      </c>
      <c r="B17" s="60">
        <v>20140124</v>
      </c>
      <c r="C17" s="49" t="s">
        <v>358</v>
      </c>
      <c r="D17" s="49" t="s">
        <v>359</v>
      </c>
      <c r="E17" s="49" t="s">
        <v>360</v>
      </c>
      <c r="F17" s="49" t="s">
        <v>361</v>
      </c>
      <c r="G17" s="50" t="s">
        <v>369</v>
      </c>
      <c r="H17" s="51">
        <v>1742667</v>
      </c>
      <c r="I17" s="49" t="s">
        <v>363</v>
      </c>
    </row>
    <row r="18" spans="1:9" s="4" customFormat="1">
      <c r="A18" s="65">
        <v>16</v>
      </c>
      <c r="B18" s="60">
        <v>20140127</v>
      </c>
      <c r="C18" s="49" t="s">
        <v>358</v>
      </c>
      <c r="D18" s="49" t="s">
        <v>359</v>
      </c>
      <c r="E18" s="49" t="s">
        <v>360</v>
      </c>
      <c r="F18" s="49" t="s">
        <v>361</v>
      </c>
      <c r="G18" s="50" t="s">
        <v>362</v>
      </c>
      <c r="H18" s="51">
        <v>91000</v>
      </c>
      <c r="I18" s="49" t="s">
        <v>363</v>
      </c>
    </row>
    <row r="19" spans="1:9">
      <c r="A19" s="66"/>
      <c r="B19" s="61"/>
      <c r="C19" s="52"/>
      <c r="D19" s="52"/>
      <c r="E19" s="52"/>
      <c r="F19" s="52"/>
      <c r="G19" s="52" t="s">
        <v>370</v>
      </c>
      <c r="H19" s="53">
        <f>SUM(H3:H18)</f>
        <v>4843937</v>
      </c>
      <c r="I19" s="54"/>
    </row>
    <row r="20" spans="1:9" s="4" customFormat="1">
      <c r="A20" s="65">
        <v>17</v>
      </c>
      <c r="B20" s="60">
        <v>20140201</v>
      </c>
      <c r="C20" s="49" t="s">
        <v>358</v>
      </c>
      <c r="D20" s="49" t="s">
        <v>359</v>
      </c>
      <c r="E20" s="49" t="s">
        <v>360</v>
      </c>
      <c r="F20" s="49" t="s">
        <v>361</v>
      </c>
      <c r="G20" s="50" t="s">
        <v>362</v>
      </c>
      <c r="H20" s="51">
        <v>40800</v>
      </c>
      <c r="I20" s="49" t="s">
        <v>363</v>
      </c>
    </row>
    <row r="21" spans="1:9" s="4" customFormat="1">
      <c r="A21" s="65">
        <v>18</v>
      </c>
      <c r="B21" s="60">
        <v>20140201</v>
      </c>
      <c r="C21" s="49" t="s">
        <v>358</v>
      </c>
      <c r="D21" s="49" t="s">
        <v>359</v>
      </c>
      <c r="E21" s="49" t="s">
        <v>360</v>
      </c>
      <c r="F21" s="49" t="s">
        <v>361</v>
      </c>
      <c r="G21" s="50" t="s">
        <v>362</v>
      </c>
      <c r="H21" s="51">
        <v>21300</v>
      </c>
      <c r="I21" s="49" t="s">
        <v>363</v>
      </c>
    </row>
    <row r="22" spans="1:9" s="4" customFormat="1">
      <c r="A22" s="65">
        <v>19</v>
      </c>
      <c r="B22" s="60">
        <v>20140203</v>
      </c>
      <c r="C22" s="49" t="s">
        <v>358</v>
      </c>
      <c r="D22" s="49" t="s">
        <v>359</v>
      </c>
      <c r="E22" s="49" t="s">
        <v>360</v>
      </c>
      <c r="F22" s="49" t="s">
        <v>361</v>
      </c>
      <c r="G22" s="50" t="s">
        <v>362</v>
      </c>
      <c r="H22" s="51">
        <v>4350</v>
      </c>
      <c r="I22" s="49" t="s">
        <v>363</v>
      </c>
    </row>
    <row r="23" spans="1:9" s="4" customFormat="1">
      <c r="A23" s="65">
        <v>20</v>
      </c>
      <c r="B23" s="60">
        <v>20140205</v>
      </c>
      <c r="C23" s="49" t="s">
        <v>371</v>
      </c>
      <c r="D23" s="49" t="s">
        <v>372</v>
      </c>
      <c r="E23" s="49" t="s">
        <v>373</v>
      </c>
      <c r="F23" s="49" t="s">
        <v>373</v>
      </c>
      <c r="G23" s="50" t="s">
        <v>374</v>
      </c>
      <c r="H23" s="51">
        <v>33000</v>
      </c>
      <c r="I23" s="49" t="s">
        <v>375</v>
      </c>
    </row>
    <row r="24" spans="1:9" s="4" customFormat="1">
      <c r="A24" s="65">
        <v>21</v>
      </c>
      <c r="B24" s="60">
        <v>20140205</v>
      </c>
      <c r="C24" s="49" t="s">
        <v>371</v>
      </c>
      <c r="D24" s="49" t="s">
        <v>372</v>
      </c>
      <c r="E24" s="49" t="s">
        <v>373</v>
      </c>
      <c r="F24" s="49" t="s">
        <v>373</v>
      </c>
      <c r="G24" s="50" t="s">
        <v>376</v>
      </c>
      <c r="H24" s="51">
        <v>33000</v>
      </c>
      <c r="I24" s="49" t="s">
        <v>375</v>
      </c>
    </row>
    <row r="25" spans="1:9" s="4" customFormat="1">
      <c r="A25" s="65">
        <v>22</v>
      </c>
      <c r="B25" s="60">
        <v>20140205</v>
      </c>
      <c r="C25" s="49" t="s">
        <v>358</v>
      </c>
      <c r="D25" s="49" t="s">
        <v>359</v>
      </c>
      <c r="E25" s="49" t="s">
        <v>360</v>
      </c>
      <c r="F25" s="49" t="s">
        <v>361</v>
      </c>
      <c r="G25" s="50" t="s">
        <v>362</v>
      </c>
      <c r="H25" s="51">
        <v>161500</v>
      </c>
      <c r="I25" s="49" t="s">
        <v>363</v>
      </c>
    </row>
    <row r="26" spans="1:9" s="4" customFormat="1">
      <c r="A26" s="65">
        <v>23</v>
      </c>
      <c r="B26" s="60">
        <v>20140211</v>
      </c>
      <c r="C26" s="49" t="s">
        <v>358</v>
      </c>
      <c r="D26" s="49" t="s">
        <v>359</v>
      </c>
      <c r="E26" s="49" t="s">
        <v>360</v>
      </c>
      <c r="F26" s="49" t="s">
        <v>361</v>
      </c>
      <c r="G26" s="50" t="s">
        <v>362</v>
      </c>
      <c r="H26" s="51">
        <v>155020</v>
      </c>
      <c r="I26" s="49" t="s">
        <v>363</v>
      </c>
    </row>
    <row r="27" spans="1:9" s="4" customFormat="1">
      <c r="A27" s="65">
        <v>24</v>
      </c>
      <c r="B27" s="60">
        <v>20140212</v>
      </c>
      <c r="C27" s="49" t="s">
        <v>358</v>
      </c>
      <c r="D27" s="49" t="s">
        <v>359</v>
      </c>
      <c r="E27" s="49" t="s">
        <v>360</v>
      </c>
      <c r="F27" s="49" t="s">
        <v>361</v>
      </c>
      <c r="G27" s="50" t="s">
        <v>362</v>
      </c>
      <c r="H27" s="51">
        <v>137000</v>
      </c>
      <c r="I27" s="49" t="s">
        <v>363</v>
      </c>
    </row>
    <row r="28" spans="1:9" s="4" customFormat="1">
      <c r="A28" s="65">
        <v>25</v>
      </c>
      <c r="B28" s="60">
        <v>20140212</v>
      </c>
      <c r="C28" s="49" t="s">
        <v>358</v>
      </c>
      <c r="D28" s="49" t="s">
        <v>359</v>
      </c>
      <c r="E28" s="49" t="s">
        <v>360</v>
      </c>
      <c r="F28" s="49" t="s">
        <v>361</v>
      </c>
      <c r="G28" s="50" t="s">
        <v>377</v>
      </c>
      <c r="H28" s="51">
        <v>75500</v>
      </c>
      <c r="I28" s="49" t="s">
        <v>363</v>
      </c>
    </row>
    <row r="29" spans="1:9" s="4" customFormat="1">
      <c r="A29" s="65">
        <v>26</v>
      </c>
      <c r="B29" s="60">
        <v>20140212</v>
      </c>
      <c r="C29" s="49" t="s">
        <v>358</v>
      </c>
      <c r="D29" s="49" t="s">
        <v>359</v>
      </c>
      <c r="E29" s="49" t="s">
        <v>360</v>
      </c>
      <c r="F29" s="49" t="s">
        <v>361</v>
      </c>
      <c r="G29" s="50" t="s">
        <v>378</v>
      </c>
      <c r="H29" s="51">
        <v>8000</v>
      </c>
      <c r="I29" s="49" t="s">
        <v>363</v>
      </c>
    </row>
    <row r="30" spans="1:9" s="4" customFormat="1">
      <c r="A30" s="65">
        <v>27</v>
      </c>
      <c r="B30" s="60">
        <v>20140213</v>
      </c>
      <c r="C30" s="49" t="s">
        <v>358</v>
      </c>
      <c r="D30" s="49" t="s">
        <v>359</v>
      </c>
      <c r="E30" s="49" t="s">
        <v>360</v>
      </c>
      <c r="F30" s="49" t="s">
        <v>361</v>
      </c>
      <c r="G30" s="50" t="s">
        <v>362</v>
      </c>
      <c r="H30" s="51">
        <v>65100</v>
      </c>
      <c r="I30" s="49" t="s">
        <v>363</v>
      </c>
    </row>
    <row r="31" spans="1:9" s="4" customFormat="1">
      <c r="A31" s="65">
        <v>28</v>
      </c>
      <c r="B31" s="60">
        <v>20140213</v>
      </c>
      <c r="C31" s="49" t="s">
        <v>358</v>
      </c>
      <c r="D31" s="49" t="s">
        <v>359</v>
      </c>
      <c r="E31" s="49" t="s">
        <v>360</v>
      </c>
      <c r="F31" s="49" t="s">
        <v>361</v>
      </c>
      <c r="G31" s="50" t="s">
        <v>362</v>
      </c>
      <c r="H31" s="51">
        <v>25580</v>
      </c>
      <c r="I31" s="49" t="s">
        <v>363</v>
      </c>
    </row>
    <row r="32" spans="1:9" s="4" customFormat="1">
      <c r="A32" s="65">
        <v>29</v>
      </c>
      <c r="B32" s="60">
        <v>20140217</v>
      </c>
      <c r="C32" s="49" t="s">
        <v>358</v>
      </c>
      <c r="D32" s="49" t="s">
        <v>359</v>
      </c>
      <c r="E32" s="49" t="s">
        <v>360</v>
      </c>
      <c r="F32" s="49" t="s">
        <v>361</v>
      </c>
      <c r="G32" s="50" t="s">
        <v>362</v>
      </c>
      <c r="H32" s="51">
        <v>54070</v>
      </c>
      <c r="I32" s="49" t="s">
        <v>363</v>
      </c>
    </row>
    <row r="33" spans="1:9" s="4" customFormat="1">
      <c r="A33" s="65">
        <v>30</v>
      </c>
      <c r="B33" s="60">
        <v>20140219</v>
      </c>
      <c r="C33" s="49" t="s">
        <v>358</v>
      </c>
      <c r="D33" s="49" t="s">
        <v>359</v>
      </c>
      <c r="E33" s="49" t="s">
        <v>360</v>
      </c>
      <c r="F33" s="49" t="s">
        <v>361</v>
      </c>
      <c r="G33" s="50" t="s">
        <v>362</v>
      </c>
      <c r="H33" s="51">
        <v>172000</v>
      </c>
      <c r="I33" s="49" t="s">
        <v>363</v>
      </c>
    </row>
    <row r="34" spans="1:9" s="4" customFormat="1">
      <c r="A34" s="65">
        <v>31</v>
      </c>
      <c r="B34" s="60">
        <v>20140220</v>
      </c>
      <c r="C34" s="49" t="s">
        <v>371</v>
      </c>
      <c r="D34" s="49" t="s">
        <v>379</v>
      </c>
      <c r="E34" s="49" t="s">
        <v>380</v>
      </c>
      <c r="F34" s="49" t="s">
        <v>380</v>
      </c>
      <c r="G34" s="50" t="s">
        <v>381</v>
      </c>
      <c r="H34" s="51">
        <v>203000</v>
      </c>
      <c r="I34" s="49" t="s">
        <v>375</v>
      </c>
    </row>
    <row r="35" spans="1:9" s="4" customFormat="1">
      <c r="A35" s="65">
        <v>32</v>
      </c>
      <c r="B35" s="60">
        <v>20140220</v>
      </c>
      <c r="C35" s="49" t="s">
        <v>371</v>
      </c>
      <c r="D35" s="49" t="s">
        <v>379</v>
      </c>
      <c r="E35" s="49" t="s">
        <v>380</v>
      </c>
      <c r="F35" s="49" t="s">
        <v>380</v>
      </c>
      <c r="G35" s="50" t="s">
        <v>382</v>
      </c>
      <c r="H35" s="51">
        <v>6000</v>
      </c>
      <c r="I35" s="49" t="s">
        <v>375</v>
      </c>
    </row>
    <row r="36" spans="1:9" s="4" customFormat="1">
      <c r="A36" s="65">
        <v>33</v>
      </c>
      <c r="B36" s="60">
        <v>20140221</v>
      </c>
      <c r="C36" s="49" t="s">
        <v>358</v>
      </c>
      <c r="D36" s="49" t="s">
        <v>359</v>
      </c>
      <c r="E36" s="49" t="s">
        <v>360</v>
      </c>
      <c r="F36" s="49" t="s">
        <v>361</v>
      </c>
      <c r="G36" s="50" t="s">
        <v>362</v>
      </c>
      <c r="H36" s="51">
        <v>42650</v>
      </c>
      <c r="I36" s="49" t="s">
        <v>363</v>
      </c>
    </row>
    <row r="37" spans="1:9" s="4" customFormat="1">
      <c r="A37" s="65">
        <v>34</v>
      </c>
      <c r="B37" s="60">
        <v>20140224</v>
      </c>
      <c r="C37" s="49" t="s">
        <v>358</v>
      </c>
      <c r="D37" s="49" t="s">
        <v>359</v>
      </c>
      <c r="E37" s="49" t="s">
        <v>360</v>
      </c>
      <c r="F37" s="49" t="s">
        <v>361</v>
      </c>
      <c r="G37" s="50" t="s">
        <v>362</v>
      </c>
      <c r="H37" s="51">
        <v>72200</v>
      </c>
      <c r="I37" s="49" t="s">
        <v>363</v>
      </c>
    </row>
    <row r="38" spans="1:9" s="4" customFormat="1">
      <c r="A38" s="65">
        <v>35</v>
      </c>
      <c r="B38" s="60">
        <v>20140227</v>
      </c>
      <c r="C38" s="49" t="s">
        <v>358</v>
      </c>
      <c r="D38" s="49" t="s">
        <v>359</v>
      </c>
      <c r="E38" s="49" t="s">
        <v>360</v>
      </c>
      <c r="F38" s="49" t="s">
        <v>361</v>
      </c>
      <c r="G38" s="50" t="s">
        <v>362</v>
      </c>
      <c r="H38" s="51">
        <v>138000</v>
      </c>
      <c r="I38" s="49" t="s">
        <v>363</v>
      </c>
    </row>
    <row r="39" spans="1:9" s="4" customFormat="1">
      <c r="A39" s="65">
        <v>36</v>
      </c>
      <c r="B39" s="60">
        <v>20140227</v>
      </c>
      <c r="C39" s="49" t="s">
        <v>358</v>
      </c>
      <c r="D39" s="49" t="s">
        <v>359</v>
      </c>
      <c r="E39" s="49" t="s">
        <v>360</v>
      </c>
      <c r="F39" s="49" t="s">
        <v>361</v>
      </c>
      <c r="G39" s="50" t="s">
        <v>383</v>
      </c>
      <c r="H39" s="51">
        <v>1370070</v>
      </c>
      <c r="I39" s="49" t="s">
        <v>363</v>
      </c>
    </row>
    <row r="40" spans="1:9" s="4" customFormat="1">
      <c r="A40" s="65">
        <v>37</v>
      </c>
      <c r="B40" s="60">
        <v>20140227</v>
      </c>
      <c r="C40" s="49" t="s">
        <v>358</v>
      </c>
      <c r="D40" s="49" t="s">
        <v>359</v>
      </c>
      <c r="E40" s="49" t="s">
        <v>360</v>
      </c>
      <c r="F40" s="49" t="s">
        <v>361</v>
      </c>
      <c r="G40" s="50" t="s">
        <v>362</v>
      </c>
      <c r="H40" s="51">
        <v>32000</v>
      </c>
      <c r="I40" s="49" t="s">
        <v>363</v>
      </c>
    </row>
    <row r="41" spans="1:9" s="4" customFormat="1" ht="22.5">
      <c r="A41" s="65">
        <v>38</v>
      </c>
      <c r="B41" s="60">
        <v>20140228</v>
      </c>
      <c r="C41" s="49" t="s">
        <v>384</v>
      </c>
      <c r="D41" s="49" t="s">
        <v>385</v>
      </c>
      <c r="E41" s="49" t="s">
        <v>386</v>
      </c>
      <c r="F41" s="49" t="s">
        <v>387</v>
      </c>
      <c r="G41" s="50" t="s">
        <v>388</v>
      </c>
      <c r="H41" s="51">
        <v>2000000</v>
      </c>
      <c r="I41" s="49" t="s">
        <v>389</v>
      </c>
    </row>
    <row r="42" spans="1:9">
      <c r="A42" s="66"/>
      <c r="B42" s="62"/>
      <c r="C42" s="55"/>
      <c r="D42" s="55"/>
      <c r="E42" s="55"/>
      <c r="F42" s="55"/>
      <c r="G42" s="52" t="s">
        <v>390</v>
      </c>
      <c r="H42" s="53">
        <f>SUM(H20:H41)</f>
        <v>4850140</v>
      </c>
      <c r="I42" s="54"/>
    </row>
    <row r="43" spans="1:9" s="4" customFormat="1">
      <c r="A43" s="65">
        <v>39</v>
      </c>
      <c r="B43" s="60">
        <v>20140305</v>
      </c>
      <c r="C43" s="49" t="s">
        <v>371</v>
      </c>
      <c r="D43" s="49" t="s">
        <v>372</v>
      </c>
      <c r="E43" s="49" t="s">
        <v>373</v>
      </c>
      <c r="F43" s="49" t="s">
        <v>373</v>
      </c>
      <c r="G43" s="50" t="s">
        <v>374</v>
      </c>
      <c r="H43" s="51">
        <v>33000</v>
      </c>
      <c r="I43" s="49" t="s">
        <v>375</v>
      </c>
    </row>
    <row r="44" spans="1:9" s="4" customFormat="1">
      <c r="A44" s="65">
        <v>40</v>
      </c>
      <c r="B44" s="60">
        <v>20140305</v>
      </c>
      <c r="C44" s="49" t="s">
        <v>371</v>
      </c>
      <c r="D44" s="49" t="s">
        <v>372</v>
      </c>
      <c r="E44" s="49" t="s">
        <v>373</v>
      </c>
      <c r="F44" s="49" t="s">
        <v>373</v>
      </c>
      <c r="G44" s="50" t="s">
        <v>376</v>
      </c>
      <c r="H44" s="51">
        <v>33000</v>
      </c>
      <c r="I44" s="49" t="s">
        <v>375</v>
      </c>
    </row>
    <row r="45" spans="1:9" s="4" customFormat="1">
      <c r="A45" s="65">
        <v>41</v>
      </c>
      <c r="B45" s="60">
        <v>20140305</v>
      </c>
      <c r="C45" s="49" t="s">
        <v>358</v>
      </c>
      <c r="D45" s="49" t="s">
        <v>359</v>
      </c>
      <c r="E45" s="49" t="s">
        <v>360</v>
      </c>
      <c r="F45" s="49" t="s">
        <v>361</v>
      </c>
      <c r="G45" s="50" t="s">
        <v>362</v>
      </c>
      <c r="H45" s="51">
        <v>135000</v>
      </c>
      <c r="I45" s="49" t="s">
        <v>363</v>
      </c>
    </row>
    <row r="46" spans="1:9" s="4" customFormat="1">
      <c r="A46" s="65">
        <v>42</v>
      </c>
      <c r="B46" s="60">
        <v>20140307</v>
      </c>
      <c r="C46" s="49" t="s">
        <v>358</v>
      </c>
      <c r="D46" s="49" t="s">
        <v>359</v>
      </c>
      <c r="E46" s="49" t="s">
        <v>360</v>
      </c>
      <c r="F46" s="49" t="s">
        <v>361</v>
      </c>
      <c r="G46" s="50" t="s">
        <v>362</v>
      </c>
      <c r="H46" s="51">
        <v>211050</v>
      </c>
      <c r="I46" s="49" t="s">
        <v>363</v>
      </c>
    </row>
    <row r="47" spans="1:9" s="4" customFormat="1">
      <c r="A47" s="65">
        <v>43</v>
      </c>
      <c r="B47" s="60">
        <v>20140310</v>
      </c>
      <c r="C47" s="49" t="s">
        <v>358</v>
      </c>
      <c r="D47" s="49" t="s">
        <v>359</v>
      </c>
      <c r="E47" s="49" t="s">
        <v>360</v>
      </c>
      <c r="F47" s="49" t="s">
        <v>361</v>
      </c>
      <c r="G47" s="50" t="s">
        <v>362</v>
      </c>
      <c r="H47" s="51">
        <v>28290</v>
      </c>
      <c r="I47" s="49" t="s">
        <v>363</v>
      </c>
    </row>
    <row r="48" spans="1:9" s="4" customFormat="1">
      <c r="A48" s="65">
        <v>44</v>
      </c>
      <c r="B48" s="60">
        <v>20140314</v>
      </c>
      <c r="C48" s="49" t="s">
        <v>358</v>
      </c>
      <c r="D48" s="49" t="s">
        <v>359</v>
      </c>
      <c r="E48" s="49" t="s">
        <v>360</v>
      </c>
      <c r="F48" s="49" t="s">
        <v>361</v>
      </c>
      <c r="G48" s="50" t="s">
        <v>362</v>
      </c>
      <c r="H48" s="51">
        <v>170000</v>
      </c>
      <c r="I48" s="49" t="s">
        <v>363</v>
      </c>
    </row>
    <row r="49" spans="1:9" s="4" customFormat="1">
      <c r="A49" s="65">
        <v>45</v>
      </c>
      <c r="B49" s="60">
        <v>20140318</v>
      </c>
      <c r="C49" s="49" t="s">
        <v>358</v>
      </c>
      <c r="D49" s="49" t="s">
        <v>359</v>
      </c>
      <c r="E49" s="49" t="s">
        <v>360</v>
      </c>
      <c r="F49" s="49" t="s">
        <v>361</v>
      </c>
      <c r="G49" s="50" t="s">
        <v>362</v>
      </c>
      <c r="H49" s="51">
        <v>62020</v>
      </c>
      <c r="I49" s="49" t="s">
        <v>363</v>
      </c>
    </row>
    <row r="50" spans="1:9" s="4" customFormat="1">
      <c r="A50" s="65">
        <v>46</v>
      </c>
      <c r="B50" s="60">
        <v>20140321</v>
      </c>
      <c r="C50" s="49" t="s">
        <v>358</v>
      </c>
      <c r="D50" s="49" t="s">
        <v>359</v>
      </c>
      <c r="E50" s="49" t="s">
        <v>360</v>
      </c>
      <c r="F50" s="49" t="s">
        <v>361</v>
      </c>
      <c r="G50" s="50" t="s">
        <v>362</v>
      </c>
      <c r="H50" s="51">
        <v>143000</v>
      </c>
      <c r="I50" s="49" t="s">
        <v>363</v>
      </c>
    </row>
    <row r="51" spans="1:9" s="4" customFormat="1" ht="22.5">
      <c r="A51" s="65">
        <v>47</v>
      </c>
      <c r="B51" s="60">
        <v>20140324</v>
      </c>
      <c r="C51" s="49" t="s">
        <v>371</v>
      </c>
      <c r="D51" s="49" t="s">
        <v>383</v>
      </c>
      <c r="E51" s="49" t="s">
        <v>391</v>
      </c>
      <c r="F51" s="49" t="s">
        <v>391</v>
      </c>
      <c r="G51" s="50" t="s">
        <v>392</v>
      </c>
      <c r="H51" s="51">
        <v>100000</v>
      </c>
      <c r="I51" s="49" t="s">
        <v>375</v>
      </c>
    </row>
    <row r="52" spans="1:9" s="4" customFormat="1">
      <c r="A52" s="65">
        <v>48</v>
      </c>
      <c r="B52" s="60">
        <v>20140324</v>
      </c>
      <c r="C52" s="49" t="s">
        <v>371</v>
      </c>
      <c r="D52" s="49" t="s">
        <v>372</v>
      </c>
      <c r="E52" s="49" t="s">
        <v>393</v>
      </c>
      <c r="F52" s="49" t="s">
        <v>393</v>
      </c>
      <c r="G52" s="50" t="s">
        <v>394</v>
      </c>
      <c r="H52" s="51">
        <v>233690</v>
      </c>
      <c r="I52" s="49" t="s">
        <v>368</v>
      </c>
    </row>
    <row r="53" spans="1:9" s="4" customFormat="1">
      <c r="A53" s="65">
        <v>49</v>
      </c>
      <c r="B53" s="60">
        <v>20140325</v>
      </c>
      <c r="C53" s="49" t="s">
        <v>358</v>
      </c>
      <c r="D53" s="49" t="s">
        <v>359</v>
      </c>
      <c r="E53" s="49" t="s">
        <v>360</v>
      </c>
      <c r="F53" s="49" t="s">
        <v>361</v>
      </c>
      <c r="G53" s="50" t="s">
        <v>362</v>
      </c>
      <c r="H53" s="51">
        <v>22720</v>
      </c>
      <c r="I53" s="49" t="s">
        <v>363</v>
      </c>
    </row>
    <row r="54" spans="1:9" s="4" customFormat="1">
      <c r="A54" s="65">
        <v>50</v>
      </c>
      <c r="B54" s="60">
        <v>20140326</v>
      </c>
      <c r="C54" s="49" t="s">
        <v>358</v>
      </c>
      <c r="D54" s="49" t="s">
        <v>359</v>
      </c>
      <c r="E54" s="49" t="s">
        <v>360</v>
      </c>
      <c r="F54" s="49" t="s">
        <v>361</v>
      </c>
      <c r="G54" s="50" t="s">
        <v>362</v>
      </c>
      <c r="H54" s="51">
        <v>54620</v>
      </c>
      <c r="I54" s="49" t="s">
        <v>363</v>
      </c>
    </row>
    <row r="55" spans="1:9" s="4" customFormat="1" ht="22.5">
      <c r="A55" s="65">
        <v>51</v>
      </c>
      <c r="B55" s="60">
        <v>20140328</v>
      </c>
      <c r="C55" s="49" t="s">
        <v>384</v>
      </c>
      <c r="D55" s="49" t="s">
        <v>385</v>
      </c>
      <c r="E55" s="49" t="s">
        <v>386</v>
      </c>
      <c r="F55" s="49" t="s">
        <v>387</v>
      </c>
      <c r="G55" s="50" t="s">
        <v>395</v>
      </c>
      <c r="H55" s="51">
        <v>2000000</v>
      </c>
      <c r="I55" s="49" t="s">
        <v>389</v>
      </c>
    </row>
    <row r="56" spans="1:9" s="4" customFormat="1">
      <c r="A56" s="65">
        <v>52</v>
      </c>
      <c r="B56" s="60">
        <v>20140328</v>
      </c>
      <c r="C56" s="49" t="s">
        <v>358</v>
      </c>
      <c r="D56" s="49" t="s">
        <v>359</v>
      </c>
      <c r="E56" s="49" t="s">
        <v>360</v>
      </c>
      <c r="F56" s="49" t="s">
        <v>361</v>
      </c>
      <c r="G56" s="50" t="s">
        <v>362</v>
      </c>
      <c r="H56" s="51">
        <v>68000</v>
      </c>
      <c r="I56" s="49" t="s">
        <v>363</v>
      </c>
    </row>
    <row r="57" spans="1:9" s="4" customFormat="1">
      <c r="A57" s="65">
        <v>53</v>
      </c>
      <c r="B57" s="60">
        <v>20140330</v>
      </c>
      <c r="C57" s="49" t="s">
        <v>358</v>
      </c>
      <c r="D57" s="49" t="s">
        <v>359</v>
      </c>
      <c r="E57" s="49" t="s">
        <v>360</v>
      </c>
      <c r="F57" s="49" t="s">
        <v>361</v>
      </c>
      <c r="G57" s="50" t="s">
        <v>362</v>
      </c>
      <c r="H57" s="51">
        <v>20940</v>
      </c>
      <c r="I57" s="49" t="s">
        <v>363</v>
      </c>
    </row>
    <row r="58" spans="1:9" s="4" customFormat="1">
      <c r="A58" s="65">
        <v>54</v>
      </c>
      <c r="B58" s="60">
        <v>20140331</v>
      </c>
      <c r="C58" s="49" t="s">
        <v>358</v>
      </c>
      <c r="D58" s="49" t="s">
        <v>359</v>
      </c>
      <c r="E58" s="49" t="s">
        <v>360</v>
      </c>
      <c r="F58" s="49" t="s">
        <v>361</v>
      </c>
      <c r="G58" s="50" t="s">
        <v>362</v>
      </c>
      <c r="H58" s="51">
        <v>117150</v>
      </c>
      <c r="I58" s="49" t="s">
        <v>363</v>
      </c>
    </row>
    <row r="59" spans="1:9" s="4" customFormat="1">
      <c r="A59" s="65">
        <v>55</v>
      </c>
      <c r="B59" s="60">
        <v>20140331</v>
      </c>
      <c r="C59" s="49" t="s">
        <v>358</v>
      </c>
      <c r="D59" s="49" t="s">
        <v>359</v>
      </c>
      <c r="E59" s="49" t="s">
        <v>396</v>
      </c>
      <c r="F59" s="49" t="s">
        <v>396</v>
      </c>
      <c r="G59" s="50" t="s">
        <v>397</v>
      </c>
      <c r="H59" s="51">
        <v>1098810</v>
      </c>
      <c r="I59" s="49" t="s">
        <v>368</v>
      </c>
    </row>
    <row r="60" spans="1:9" s="4" customFormat="1" ht="22.5">
      <c r="A60" s="65">
        <v>56</v>
      </c>
      <c r="B60" s="60">
        <v>20140331</v>
      </c>
      <c r="C60" s="49" t="s">
        <v>358</v>
      </c>
      <c r="D60" s="49" t="s">
        <v>359</v>
      </c>
      <c r="E60" s="49" t="s">
        <v>396</v>
      </c>
      <c r="F60" s="49" t="s">
        <v>396</v>
      </c>
      <c r="G60" s="50" t="s">
        <v>398</v>
      </c>
      <c r="H60" s="51">
        <v>10160</v>
      </c>
      <c r="I60" s="49" t="s">
        <v>368</v>
      </c>
    </row>
    <row r="61" spans="1:9">
      <c r="A61" s="66"/>
      <c r="B61" s="61"/>
      <c r="C61" s="52"/>
      <c r="D61" s="52"/>
      <c r="E61" s="52"/>
      <c r="F61" s="52"/>
      <c r="G61" s="52" t="s">
        <v>399</v>
      </c>
      <c r="H61" s="53">
        <f>SUM(H43:H60)</f>
        <v>4541450</v>
      </c>
      <c r="I61" s="54"/>
    </row>
    <row r="62" spans="1:9" s="4" customFormat="1">
      <c r="A62" s="65">
        <v>57</v>
      </c>
      <c r="B62" s="60">
        <v>20140401</v>
      </c>
      <c r="C62" s="49" t="s">
        <v>358</v>
      </c>
      <c r="D62" s="49" t="s">
        <v>359</v>
      </c>
      <c r="E62" s="49" t="s">
        <v>360</v>
      </c>
      <c r="F62" s="49" t="s">
        <v>361</v>
      </c>
      <c r="G62" s="50" t="s">
        <v>362</v>
      </c>
      <c r="H62" s="51">
        <v>40450</v>
      </c>
      <c r="I62" s="49" t="s">
        <v>363</v>
      </c>
    </row>
    <row r="63" spans="1:9" s="4" customFormat="1">
      <c r="A63" s="65">
        <v>58</v>
      </c>
      <c r="B63" s="60">
        <v>20140402</v>
      </c>
      <c r="C63" s="49" t="s">
        <v>358</v>
      </c>
      <c r="D63" s="49" t="s">
        <v>359</v>
      </c>
      <c r="E63" s="49" t="s">
        <v>360</v>
      </c>
      <c r="F63" s="49" t="s">
        <v>361</v>
      </c>
      <c r="G63" s="50" t="s">
        <v>362</v>
      </c>
      <c r="H63" s="51">
        <v>128200</v>
      </c>
      <c r="I63" s="49" t="s">
        <v>363</v>
      </c>
    </row>
    <row r="64" spans="1:9" s="4" customFormat="1">
      <c r="A64" s="65">
        <v>59</v>
      </c>
      <c r="B64" s="60">
        <v>20140403</v>
      </c>
      <c r="C64" s="49" t="s">
        <v>358</v>
      </c>
      <c r="D64" s="49" t="s">
        <v>359</v>
      </c>
      <c r="E64" s="49" t="s">
        <v>360</v>
      </c>
      <c r="F64" s="49" t="s">
        <v>361</v>
      </c>
      <c r="G64" s="50" t="s">
        <v>362</v>
      </c>
      <c r="H64" s="51">
        <v>174500</v>
      </c>
      <c r="I64" s="49" t="s">
        <v>363</v>
      </c>
    </row>
    <row r="65" spans="1:9" s="4" customFormat="1">
      <c r="A65" s="65">
        <v>60</v>
      </c>
      <c r="B65" s="60">
        <v>20140404</v>
      </c>
      <c r="C65" s="49" t="s">
        <v>371</v>
      </c>
      <c r="D65" s="49" t="s">
        <v>372</v>
      </c>
      <c r="E65" s="49" t="s">
        <v>373</v>
      </c>
      <c r="F65" s="49" t="s">
        <v>373</v>
      </c>
      <c r="G65" s="50" t="s">
        <v>374</v>
      </c>
      <c r="H65" s="51">
        <v>33000</v>
      </c>
      <c r="I65" s="49" t="s">
        <v>375</v>
      </c>
    </row>
    <row r="66" spans="1:9" s="4" customFormat="1">
      <c r="A66" s="65">
        <v>61</v>
      </c>
      <c r="B66" s="60">
        <v>20140407</v>
      </c>
      <c r="C66" s="49" t="s">
        <v>371</v>
      </c>
      <c r="D66" s="49" t="s">
        <v>372</v>
      </c>
      <c r="E66" s="49" t="s">
        <v>373</v>
      </c>
      <c r="F66" s="49" t="s">
        <v>373</v>
      </c>
      <c r="G66" s="50" t="s">
        <v>376</v>
      </c>
      <c r="H66" s="51">
        <v>33000</v>
      </c>
      <c r="I66" s="49" t="s">
        <v>375</v>
      </c>
    </row>
    <row r="67" spans="1:9" s="4" customFormat="1">
      <c r="A67" s="65">
        <v>62</v>
      </c>
      <c r="B67" s="60">
        <v>20140407</v>
      </c>
      <c r="C67" s="49" t="s">
        <v>358</v>
      </c>
      <c r="D67" s="49" t="s">
        <v>359</v>
      </c>
      <c r="E67" s="49" t="s">
        <v>360</v>
      </c>
      <c r="F67" s="49" t="s">
        <v>361</v>
      </c>
      <c r="G67" s="50" t="s">
        <v>362</v>
      </c>
      <c r="H67" s="51">
        <v>82790</v>
      </c>
      <c r="I67" s="49" t="s">
        <v>363</v>
      </c>
    </row>
    <row r="68" spans="1:9" s="4" customFormat="1">
      <c r="A68" s="65">
        <v>63</v>
      </c>
      <c r="B68" s="60">
        <v>20140408</v>
      </c>
      <c r="C68" s="49" t="s">
        <v>358</v>
      </c>
      <c r="D68" s="49" t="s">
        <v>359</v>
      </c>
      <c r="E68" s="49" t="s">
        <v>360</v>
      </c>
      <c r="F68" s="49" t="s">
        <v>361</v>
      </c>
      <c r="G68" s="50" t="s">
        <v>362</v>
      </c>
      <c r="H68" s="51">
        <v>7980</v>
      </c>
      <c r="I68" s="49" t="s">
        <v>363</v>
      </c>
    </row>
    <row r="69" spans="1:9" s="4" customFormat="1">
      <c r="A69" s="65">
        <v>64</v>
      </c>
      <c r="B69" s="60">
        <v>20140411</v>
      </c>
      <c r="C69" s="49" t="s">
        <v>358</v>
      </c>
      <c r="D69" s="49" t="s">
        <v>359</v>
      </c>
      <c r="E69" s="49" t="s">
        <v>360</v>
      </c>
      <c r="F69" s="49" t="s">
        <v>361</v>
      </c>
      <c r="G69" s="50" t="s">
        <v>362</v>
      </c>
      <c r="H69" s="51">
        <v>169000</v>
      </c>
      <c r="I69" s="49" t="s">
        <v>363</v>
      </c>
    </row>
    <row r="70" spans="1:9" s="4" customFormat="1">
      <c r="A70" s="65">
        <v>65</v>
      </c>
      <c r="B70" s="60">
        <v>20140414</v>
      </c>
      <c r="C70" s="49" t="s">
        <v>358</v>
      </c>
      <c r="D70" s="49" t="s">
        <v>359</v>
      </c>
      <c r="E70" s="49" t="s">
        <v>360</v>
      </c>
      <c r="F70" s="49" t="s">
        <v>361</v>
      </c>
      <c r="G70" s="50" t="s">
        <v>362</v>
      </c>
      <c r="H70" s="51">
        <v>6250</v>
      </c>
      <c r="I70" s="49" t="s">
        <v>363</v>
      </c>
    </row>
    <row r="71" spans="1:9" s="4" customFormat="1">
      <c r="A71" s="65">
        <v>66</v>
      </c>
      <c r="B71" s="60">
        <v>20140414</v>
      </c>
      <c r="C71" s="49" t="s">
        <v>358</v>
      </c>
      <c r="D71" s="49" t="s">
        <v>359</v>
      </c>
      <c r="E71" s="49" t="s">
        <v>360</v>
      </c>
      <c r="F71" s="49" t="s">
        <v>361</v>
      </c>
      <c r="G71" s="50" t="s">
        <v>362</v>
      </c>
      <c r="H71" s="51">
        <v>6600</v>
      </c>
      <c r="I71" s="49" t="s">
        <v>363</v>
      </c>
    </row>
    <row r="72" spans="1:9" s="4" customFormat="1">
      <c r="A72" s="65">
        <v>67</v>
      </c>
      <c r="B72" s="60">
        <v>20140414</v>
      </c>
      <c r="C72" s="49" t="s">
        <v>358</v>
      </c>
      <c r="D72" s="49" t="s">
        <v>359</v>
      </c>
      <c r="E72" s="49" t="s">
        <v>360</v>
      </c>
      <c r="F72" s="49" t="s">
        <v>361</v>
      </c>
      <c r="G72" s="50" t="s">
        <v>362</v>
      </c>
      <c r="H72" s="51">
        <v>3500</v>
      </c>
      <c r="I72" s="49" t="s">
        <v>363</v>
      </c>
    </row>
    <row r="73" spans="1:9" s="4" customFormat="1">
      <c r="A73" s="65">
        <v>68</v>
      </c>
      <c r="B73" s="60">
        <v>20140414</v>
      </c>
      <c r="C73" s="49" t="s">
        <v>358</v>
      </c>
      <c r="D73" s="49" t="s">
        <v>359</v>
      </c>
      <c r="E73" s="49" t="s">
        <v>360</v>
      </c>
      <c r="F73" s="49" t="s">
        <v>361</v>
      </c>
      <c r="G73" s="50" t="s">
        <v>362</v>
      </c>
      <c r="H73" s="51">
        <v>4600</v>
      </c>
      <c r="I73" s="49" t="s">
        <v>363</v>
      </c>
    </row>
    <row r="74" spans="1:9" s="4" customFormat="1">
      <c r="A74" s="65">
        <v>69</v>
      </c>
      <c r="B74" s="60">
        <v>20140414</v>
      </c>
      <c r="C74" s="49" t="s">
        <v>358</v>
      </c>
      <c r="D74" s="49" t="s">
        <v>359</v>
      </c>
      <c r="E74" s="49" t="s">
        <v>360</v>
      </c>
      <c r="F74" s="49" t="s">
        <v>361</v>
      </c>
      <c r="G74" s="50" t="s">
        <v>362</v>
      </c>
      <c r="H74" s="51">
        <v>131800</v>
      </c>
      <c r="I74" s="49" t="s">
        <v>363</v>
      </c>
    </row>
    <row r="75" spans="1:9" s="4" customFormat="1">
      <c r="A75" s="65">
        <v>70</v>
      </c>
      <c r="B75" s="60">
        <v>20140415</v>
      </c>
      <c r="C75" s="49" t="s">
        <v>358</v>
      </c>
      <c r="D75" s="49" t="s">
        <v>359</v>
      </c>
      <c r="E75" s="49" t="s">
        <v>360</v>
      </c>
      <c r="F75" s="49" t="s">
        <v>361</v>
      </c>
      <c r="G75" s="50" t="s">
        <v>362</v>
      </c>
      <c r="H75" s="51">
        <v>26960</v>
      </c>
      <c r="I75" s="49" t="s">
        <v>363</v>
      </c>
    </row>
    <row r="76" spans="1:9" s="4" customFormat="1">
      <c r="A76" s="65">
        <v>71</v>
      </c>
      <c r="B76" s="60">
        <v>20140415</v>
      </c>
      <c r="C76" s="49" t="s">
        <v>358</v>
      </c>
      <c r="D76" s="49" t="s">
        <v>359</v>
      </c>
      <c r="E76" s="49" t="s">
        <v>360</v>
      </c>
      <c r="F76" s="49" t="s">
        <v>361</v>
      </c>
      <c r="G76" s="50" t="s">
        <v>362</v>
      </c>
      <c r="H76" s="51">
        <v>6900</v>
      </c>
      <c r="I76" s="49" t="s">
        <v>363</v>
      </c>
    </row>
    <row r="77" spans="1:9" s="4" customFormat="1">
      <c r="A77" s="65">
        <v>72</v>
      </c>
      <c r="B77" s="60">
        <v>20140417</v>
      </c>
      <c r="C77" s="49" t="s">
        <v>371</v>
      </c>
      <c r="D77" s="49" t="s">
        <v>372</v>
      </c>
      <c r="E77" s="49" t="s">
        <v>373</v>
      </c>
      <c r="F77" s="49" t="s">
        <v>373</v>
      </c>
      <c r="G77" s="50" t="s">
        <v>400</v>
      </c>
      <c r="H77" s="51">
        <v>4400</v>
      </c>
      <c r="I77" s="49" t="s">
        <v>368</v>
      </c>
    </row>
    <row r="78" spans="1:9" s="4" customFormat="1">
      <c r="A78" s="65">
        <v>73</v>
      </c>
      <c r="B78" s="60">
        <v>20140417</v>
      </c>
      <c r="C78" s="49" t="s">
        <v>358</v>
      </c>
      <c r="D78" s="49" t="s">
        <v>359</v>
      </c>
      <c r="E78" s="49" t="s">
        <v>360</v>
      </c>
      <c r="F78" s="49" t="s">
        <v>361</v>
      </c>
      <c r="G78" s="50" t="s">
        <v>362</v>
      </c>
      <c r="H78" s="51">
        <v>62000</v>
      </c>
      <c r="I78" s="49" t="s">
        <v>363</v>
      </c>
    </row>
    <row r="79" spans="1:9" s="4" customFormat="1">
      <c r="A79" s="65">
        <v>74</v>
      </c>
      <c r="B79" s="60">
        <v>20140417</v>
      </c>
      <c r="C79" s="49" t="s">
        <v>358</v>
      </c>
      <c r="D79" s="49" t="s">
        <v>359</v>
      </c>
      <c r="E79" s="49" t="s">
        <v>360</v>
      </c>
      <c r="F79" s="49" t="s">
        <v>361</v>
      </c>
      <c r="G79" s="50" t="s">
        <v>362</v>
      </c>
      <c r="H79" s="51">
        <v>51700</v>
      </c>
      <c r="I79" s="49" t="s">
        <v>363</v>
      </c>
    </row>
    <row r="80" spans="1:9" s="4" customFormat="1" ht="22.5">
      <c r="A80" s="65">
        <v>75</v>
      </c>
      <c r="B80" s="60">
        <v>20140422</v>
      </c>
      <c r="C80" s="49" t="s">
        <v>371</v>
      </c>
      <c r="D80" s="49" t="s">
        <v>379</v>
      </c>
      <c r="E80" s="49" t="s">
        <v>380</v>
      </c>
      <c r="F80" s="49" t="s">
        <v>380</v>
      </c>
      <c r="G80" s="50" t="s">
        <v>401</v>
      </c>
      <c r="H80" s="51">
        <v>15000</v>
      </c>
      <c r="I80" s="49" t="s">
        <v>368</v>
      </c>
    </row>
    <row r="81" spans="1:9" s="4" customFormat="1" ht="22.5">
      <c r="A81" s="65">
        <v>76</v>
      </c>
      <c r="B81" s="60">
        <v>20140423</v>
      </c>
      <c r="C81" s="49" t="s">
        <v>371</v>
      </c>
      <c r="D81" s="49" t="s">
        <v>372</v>
      </c>
      <c r="E81" s="49" t="s">
        <v>373</v>
      </c>
      <c r="F81" s="49" t="s">
        <v>373</v>
      </c>
      <c r="G81" s="50" t="s">
        <v>402</v>
      </c>
      <c r="H81" s="51">
        <v>58000</v>
      </c>
      <c r="I81" s="49" t="s">
        <v>375</v>
      </c>
    </row>
    <row r="82" spans="1:9" s="4" customFormat="1" ht="22.5">
      <c r="A82" s="65">
        <v>77</v>
      </c>
      <c r="B82" s="60">
        <v>20140428</v>
      </c>
      <c r="C82" s="49" t="s">
        <v>384</v>
      </c>
      <c r="D82" s="49" t="s">
        <v>385</v>
      </c>
      <c r="E82" s="49" t="s">
        <v>386</v>
      </c>
      <c r="F82" s="49" t="s">
        <v>387</v>
      </c>
      <c r="G82" s="50" t="s">
        <v>403</v>
      </c>
      <c r="H82" s="51">
        <v>2000000</v>
      </c>
      <c r="I82" s="49" t="s">
        <v>389</v>
      </c>
    </row>
    <row r="83" spans="1:9" s="4" customFormat="1">
      <c r="A83" s="65">
        <v>78</v>
      </c>
      <c r="B83" s="60">
        <v>20140428</v>
      </c>
      <c r="C83" s="49" t="s">
        <v>358</v>
      </c>
      <c r="D83" s="49" t="s">
        <v>359</v>
      </c>
      <c r="E83" s="49" t="s">
        <v>360</v>
      </c>
      <c r="F83" s="49" t="s">
        <v>361</v>
      </c>
      <c r="G83" s="50" t="s">
        <v>362</v>
      </c>
      <c r="H83" s="51">
        <v>10540</v>
      </c>
      <c r="I83" s="49" t="s">
        <v>363</v>
      </c>
    </row>
    <row r="84" spans="1:9" s="4" customFormat="1">
      <c r="A84" s="65">
        <v>79</v>
      </c>
      <c r="B84" s="60">
        <v>20140430</v>
      </c>
      <c r="C84" s="49" t="s">
        <v>358</v>
      </c>
      <c r="D84" s="49" t="s">
        <v>359</v>
      </c>
      <c r="E84" s="49" t="s">
        <v>360</v>
      </c>
      <c r="F84" s="49" t="s">
        <v>361</v>
      </c>
      <c r="G84" s="50" t="s">
        <v>362</v>
      </c>
      <c r="H84" s="51">
        <v>125000</v>
      </c>
      <c r="I84" s="49" t="s">
        <v>363</v>
      </c>
    </row>
    <row r="85" spans="1:9" s="4" customFormat="1">
      <c r="A85" s="65">
        <v>80</v>
      </c>
      <c r="B85" s="60">
        <v>20140430</v>
      </c>
      <c r="C85" s="49" t="s">
        <v>358</v>
      </c>
      <c r="D85" s="49" t="s">
        <v>359</v>
      </c>
      <c r="E85" s="49" t="s">
        <v>360</v>
      </c>
      <c r="F85" s="49" t="s">
        <v>361</v>
      </c>
      <c r="G85" s="50" t="s">
        <v>362</v>
      </c>
      <c r="H85" s="51">
        <v>14500</v>
      </c>
      <c r="I85" s="49" t="s">
        <v>363</v>
      </c>
    </row>
    <row r="86" spans="1:9" s="4" customFormat="1" ht="22.5">
      <c r="A86" s="65">
        <v>81</v>
      </c>
      <c r="B86" s="60">
        <v>20140430</v>
      </c>
      <c r="C86" s="49" t="s">
        <v>358</v>
      </c>
      <c r="D86" s="49" t="s">
        <v>359</v>
      </c>
      <c r="E86" s="49" t="s">
        <v>396</v>
      </c>
      <c r="F86" s="49" t="s">
        <v>396</v>
      </c>
      <c r="G86" s="50" t="s">
        <v>404</v>
      </c>
      <c r="H86" s="51">
        <v>598810</v>
      </c>
      <c r="I86" s="49" t="s">
        <v>368</v>
      </c>
    </row>
    <row r="87" spans="1:9" s="4" customFormat="1" ht="22.5">
      <c r="A87" s="65">
        <v>82</v>
      </c>
      <c r="B87" s="60">
        <v>20140430</v>
      </c>
      <c r="C87" s="49" t="s">
        <v>358</v>
      </c>
      <c r="D87" s="49" t="s">
        <v>359</v>
      </c>
      <c r="E87" s="49" t="s">
        <v>396</v>
      </c>
      <c r="F87" s="49" t="s">
        <v>396</v>
      </c>
      <c r="G87" s="50" t="s">
        <v>405</v>
      </c>
      <c r="H87" s="51">
        <v>101690</v>
      </c>
      <c r="I87" s="49" t="s">
        <v>368</v>
      </c>
    </row>
    <row r="88" spans="1:9" s="4" customFormat="1">
      <c r="A88" s="65">
        <v>83</v>
      </c>
      <c r="B88" s="60">
        <v>20140430</v>
      </c>
      <c r="C88" s="49" t="s">
        <v>358</v>
      </c>
      <c r="D88" s="49" t="s">
        <v>359</v>
      </c>
      <c r="E88" s="49" t="s">
        <v>396</v>
      </c>
      <c r="F88" s="49" t="s">
        <v>396</v>
      </c>
      <c r="G88" s="50" t="s">
        <v>406</v>
      </c>
      <c r="H88" s="51">
        <v>108870</v>
      </c>
      <c r="I88" s="49" t="s">
        <v>368</v>
      </c>
    </row>
    <row r="89" spans="1:9" s="4" customFormat="1">
      <c r="A89" s="65">
        <v>84</v>
      </c>
      <c r="B89" s="60">
        <v>20140430</v>
      </c>
      <c r="C89" s="49" t="s">
        <v>358</v>
      </c>
      <c r="D89" s="49" t="s">
        <v>359</v>
      </c>
      <c r="E89" s="49" t="s">
        <v>396</v>
      </c>
      <c r="F89" s="49" t="s">
        <v>396</v>
      </c>
      <c r="G89" s="50" t="s">
        <v>407</v>
      </c>
      <c r="H89" s="51">
        <v>99600</v>
      </c>
      <c r="I89" s="49" t="s">
        <v>368</v>
      </c>
    </row>
    <row r="90" spans="1:9">
      <c r="A90" s="66"/>
      <c r="B90" s="61"/>
      <c r="C90" s="52"/>
      <c r="D90" s="52"/>
      <c r="E90" s="52"/>
      <c r="F90" s="52"/>
      <c r="G90" s="52" t="s">
        <v>408</v>
      </c>
      <c r="H90" s="53">
        <f>SUM(H62:H89)</f>
        <v>4105640</v>
      </c>
      <c r="I90" s="54"/>
    </row>
    <row r="91" spans="1:9" s="4" customFormat="1">
      <c r="A91" s="65">
        <v>85</v>
      </c>
      <c r="B91" s="60">
        <v>20140507</v>
      </c>
      <c r="C91" s="49" t="s">
        <v>371</v>
      </c>
      <c r="D91" s="49" t="s">
        <v>372</v>
      </c>
      <c r="E91" s="49" t="s">
        <v>373</v>
      </c>
      <c r="F91" s="49" t="s">
        <v>373</v>
      </c>
      <c r="G91" s="50" t="s">
        <v>374</v>
      </c>
      <c r="H91" s="51">
        <v>33000</v>
      </c>
      <c r="I91" s="49" t="s">
        <v>375</v>
      </c>
    </row>
    <row r="92" spans="1:9" s="4" customFormat="1">
      <c r="A92" s="65">
        <v>86</v>
      </c>
      <c r="B92" s="60">
        <v>20140507</v>
      </c>
      <c r="C92" s="49" t="s">
        <v>371</v>
      </c>
      <c r="D92" s="49" t="s">
        <v>372</v>
      </c>
      <c r="E92" s="49" t="s">
        <v>373</v>
      </c>
      <c r="F92" s="49" t="s">
        <v>373</v>
      </c>
      <c r="G92" s="50" t="s">
        <v>376</v>
      </c>
      <c r="H92" s="51">
        <v>33000</v>
      </c>
      <c r="I92" s="49" t="s">
        <v>375</v>
      </c>
    </row>
    <row r="93" spans="1:9" s="4" customFormat="1">
      <c r="A93" s="65">
        <v>87</v>
      </c>
      <c r="B93" s="60">
        <v>20140507</v>
      </c>
      <c r="C93" s="49" t="s">
        <v>358</v>
      </c>
      <c r="D93" s="49" t="s">
        <v>359</v>
      </c>
      <c r="E93" s="49" t="s">
        <v>360</v>
      </c>
      <c r="F93" s="49" t="s">
        <v>361</v>
      </c>
      <c r="G93" s="50" t="s">
        <v>362</v>
      </c>
      <c r="H93" s="51">
        <v>106440</v>
      </c>
      <c r="I93" s="49" t="s">
        <v>363</v>
      </c>
    </row>
    <row r="94" spans="1:9" s="4" customFormat="1" ht="22.5">
      <c r="A94" s="65">
        <v>88</v>
      </c>
      <c r="B94" s="60">
        <v>20140508</v>
      </c>
      <c r="C94" s="49" t="s">
        <v>371</v>
      </c>
      <c r="D94" s="49" t="s">
        <v>379</v>
      </c>
      <c r="E94" s="49" t="s">
        <v>380</v>
      </c>
      <c r="F94" s="49" t="s">
        <v>380</v>
      </c>
      <c r="G94" s="50" t="s">
        <v>409</v>
      </c>
      <c r="H94" s="51">
        <v>23600</v>
      </c>
      <c r="I94" s="49" t="s">
        <v>368</v>
      </c>
    </row>
    <row r="95" spans="1:9" s="4" customFormat="1">
      <c r="A95" s="65">
        <v>89</v>
      </c>
      <c r="B95" s="60">
        <v>20140509</v>
      </c>
      <c r="C95" s="49" t="s">
        <v>358</v>
      </c>
      <c r="D95" s="49" t="s">
        <v>359</v>
      </c>
      <c r="E95" s="49" t="s">
        <v>360</v>
      </c>
      <c r="F95" s="49" t="s">
        <v>361</v>
      </c>
      <c r="G95" s="50" t="s">
        <v>362</v>
      </c>
      <c r="H95" s="51">
        <v>135000</v>
      </c>
      <c r="I95" s="49" t="s">
        <v>363</v>
      </c>
    </row>
    <row r="96" spans="1:9" s="4" customFormat="1">
      <c r="A96" s="65">
        <v>90</v>
      </c>
      <c r="B96" s="60">
        <v>20140509</v>
      </c>
      <c r="C96" s="49" t="s">
        <v>358</v>
      </c>
      <c r="D96" s="49" t="s">
        <v>359</v>
      </c>
      <c r="E96" s="49" t="s">
        <v>360</v>
      </c>
      <c r="F96" s="49" t="s">
        <v>361</v>
      </c>
      <c r="G96" s="50" t="s">
        <v>362</v>
      </c>
      <c r="H96" s="51">
        <v>10380</v>
      </c>
      <c r="I96" s="49" t="s">
        <v>363</v>
      </c>
    </row>
    <row r="97" spans="1:9" s="4" customFormat="1">
      <c r="A97" s="65">
        <v>91</v>
      </c>
      <c r="B97" s="60">
        <v>20140514</v>
      </c>
      <c r="C97" s="49" t="s">
        <v>358</v>
      </c>
      <c r="D97" s="49" t="s">
        <v>359</v>
      </c>
      <c r="E97" s="49" t="s">
        <v>360</v>
      </c>
      <c r="F97" s="49" t="s">
        <v>361</v>
      </c>
      <c r="G97" s="50" t="s">
        <v>362</v>
      </c>
      <c r="H97" s="51">
        <v>72260</v>
      </c>
      <c r="I97" s="49" t="s">
        <v>363</v>
      </c>
    </row>
    <row r="98" spans="1:9" s="4" customFormat="1">
      <c r="A98" s="65">
        <v>92</v>
      </c>
      <c r="B98" s="60">
        <v>20140515</v>
      </c>
      <c r="C98" s="49" t="s">
        <v>358</v>
      </c>
      <c r="D98" s="49" t="s">
        <v>359</v>
      </c>
      <c r="E98" s="49" t="s">
        <v>360</v>
      </c>
      <c r="F98" s="49" t="s">
        <v>361</v>
      </c>
      <c r="G98" s="50" t="s">
        <v>362</v>
      </c>
      <c r="H98" s="51">
        <v>4900</v>
      </c>
      <c r="I98" s="49" t="s">
        <v>363</v>
      </c>
    </row>
    <row r="99" spans="1:9" s="4" customFormat="1">
      <c r="A99" s="65">
        <v>93</v>
      </c>
      <c r="B99" s="60">
        <v>20140516</v>
      </c>
      <c r="C99" s="49" t="s">
        <v>358</v>
      </c>
      <c r="D99" s="49" t="s">
        <v>359</v>
      </c>
      <c r="E99" s="49" t="s">
        <v>360</v>
      </c>
      <c r="F99" s="49" t="s">
        <v>361</v>
      </c>
      <c r="G99" s="50" t="s">
        <v>362</v>
      </c>
      <c r="H99" s="51">
        <v>108780</v>
      </c>
      <c r="I99" s="49" t="s">
        <v>363</v>
      </c>
    </row>
    <row r="100" spans="1:9" s="4" customFormat="1">
      <c r="A100" s="65">
        <v>94</v>
      </c>
      <c r="B100" s="60">
        <v>20140520</v>
      </c>
      <c r="C100" s="49" t="s">
        <v>358</v>
      </c>
      <c r="D100" s="49" t="s">
        <v>359</v>
      </c>
      <c r="E100" s="49" t="s">
        <v>360</v>
      </c>
      <c r="F100" s="49" t="s">
        <v>361</v>
      </c>
      <c r="G100" s="50" t="s">
        <v>362</v>
      </c>
      <c r="H100" s="51">
        <v>192610</v>
      </c>
      <c r="I100" s="49" t="s">
        <v>363</v>
      </c>
    </row>
    <row r="101" spans="1:9" s="4" customFormat="1">
      <c r="A101" s="65">
        <v>95</v>
      </c>
      <c r="B101" s="60">
        <v>20140520</v>
      </c>
      <c r="C101" s="49" t="s">
        <v>358</v>
      </c>
      <c r="D101" s="49" t="s">
        <v>359</v>
      </c>
      <c r="E101" s="49" t="s">
        <v>360</v>
      </c>
      <c r="F101" s="49" t="s">
        <v>361</v>
      </c>
      <c r="G101" s="50" t="s">
        <v>362</v>
      </c>
      <c r="H101" s="51">
        <v>85000</v>
      </c>
      <c r="I101" s="49" t="s">
        <v>363</v>
      </c>
    </row>
    <row r="102" spans="1:9" s="4" customFormat="1" ht="22.5">
      <c r="A102" s="65">
        <v>96</v>
      </c>
      <c r="B102" s="60">
        <v>20140522</v>
      </c>
      <c r="C102" s="49" t="s">
        <v>371</v>
      </c>
      <c r="D102" s="49" t="s">
        <v>379</v>
      </c>
      <c r="E102" s="49" t="s">
        <v>380</v>
      </c>
      <c r="F102" s="49" t="s">
        <v>380</v>
      </c>
      <c r="G102" s="50" t="s">
        <v>410</v>
      </c>
      <c r="H102" s="51">
        <v>67000</v>
      </c>
      <c r="I102" s="49" t="s">
        <v>375</v>
      </c>
    </row>
    <row r="103" spans="1:9" s="4" customFormat="1" ht="22.5">
      <c r="A103" s="65">
        <v>97</v>
      </c>
      <c r="B103" s="60">
        <v>20140522</v>
      </c>
      <c r="C103" s="49" t="s">
        <v>371</v>
      </c>
      <c r="D103" s="49" t="s">
        <v>379</v>
      </c>
      <c r="E103" s="49" t="s">
        <v>380</v>
      </c>
      <c r="F103" s="49" t="s">
        <v>380</v>
      </c>
      <c r="G103" s="50" t="s">
        <v>411</v>
      </c>
      <c r="H103" s="51">
        <v>24500</v>
      </c>
      <c r="I103" s="49" t="s">
        <v>375</v>
      </c>
    </row>
    <row r="104" spans="1:9" s="4" customFormat="1">
      <c r="A104" s="65">
        <v>98</v>
      </c>
      <c r="B104" s="60">
        <v>20140526</v>
      </c>
      <c r="C104" s="49" t="s">
        <v>358</v>
      </c>
      <c r="D104" s="49" t="s">
        <v>359</v>
      </c>
      <c r="E104" s="49" t="s">
        <v>360</v>
      </c>
      <c r="F104" s="49" t="s">
        <v>361</v>
      </c>
      <c r="G104" s="50" t="s">
        <v>362</v>
      </c>
      <c r="H104" s="51">
        <v>199000</v>
      </c>
      <c r="I104" s="49" t="s">
        <v>363</v>
      </c>
    </row>
    <row r="105" spans="1:9" s="4" customFormat="1" ht="22.5">
      <c r="A105" s="65">
        <v>99</v>
      </c>
      <c r="B105" s="60">
        <v>20140528</v>
      </c>
      <c r="C105" s="49" t="s">
        <v>384</v>
      </c>
      <c r="D105" s="49" t="s">
        <v>385</v>
      </c>
      <c r="E105" s="49" t="s">
        <v>386</v>
      </c>
      <c r="F105" s="49" t="s">
        <v>387</v>
      </c>
      <c r="G105" s="50" t="s">
        <v>403</v>
      </c>
      <c r="H105" s="51">
        <v>2000000</v>
      </c>
      <c r="I105" s="49" t="s">
        <v>389</v>
      </c>
    </row>
    <row r="106" spans="1:9" s="4" customFormat="1">
      <c r="A106" s="65">
        <v>100</v>
      </c>
      <c r="B106" s="60">
        <v>20140528</v>
      </c>
      <c r="C106" s="49" t="s">
        <v>358</v>
      </c>
      <c r="D106" s="49" t="s">
        <v>359</v>
      </c>
      <c r="E106" s="49" t="s">
        <v>360</v>
      </c>
      <c r="F106" s="49" t="s">
        <v>361</v>
      </c>
      <c r="G106" s="50" t="s">
        <v>362</v>
      </c>
      <c r="H106" s="51">
        <v>27050</v>
      </c>
      <c r="I106" s="49" t="s">
        <v>363</v>
      </c>
    </row>
    <row r="107" spans="1:9" s="4" customFormat="1">
      <c r="A107" s="65">
        <v>101</v>
      </c>
      <c r="B107" s="60">
        <v>20140529</v>
      </c>
      <c r="C107" s="49" t="s">
        <v>358</v>
      </c>
      <c r="D107" s="49" t="s">
        <v>359</v>
      </c>
      <c r="E107" s="49" t="s">
        <v>360</v>
      </c>
      <c r="F107" s="49" t="s">
        <v>361</v>
      </c>
      <c r="G107" s="50" t="s">
        <v>362</v>
      </c>
      <c r="H107" s="51">
        <v>55040</v>
      </c>
      <c r="I107" s="49" t="s">
        <v>363</v>
      </c>
    </row>
    <row r="108" spans="1:9" s="4" customFormat="1">
      <c r="A108" s="65">
        <v>102</v>
      </c>
      <c r="B108" s="60">
        <v>20140530</v>
      </c>
      <c r="C108" s="49" t="s">
        <v>371</v>
      </c>
      <c r="D108" s="49" t="s">
        <v>372</v>
      </c>
      <c r="E108" s="49" t="s">
        <v>373</v>
      </c>
      <c r="F108" s="49" t="s">
        <v>373</v>
      </c>
      <c r="G108" s="50" t="s">
        <v>412</v>
      </c>
      <c r="H108" s="51">
        <v>48940</v>
      </c>
      <c r="I108" s="49" t="s">
        <v>375</v>
      </c>
    </row>
    <row r="109" spans="1:9" s="4" customFormat="1">
      <c r="A109" s="65">
        <v>103</v>
      </c>
      <c r="B109" s="60">
        <v>20140530</v>
      </c>
      <c r="C109" s="49" t="s">
        <v>358</v>
      </c>
      <c r="D109" s="49" t="s">
        <v>359</v>
      </c>
      <c r="E109" s="49" t="s">
        <v>360</v>
      </c>
      <c r="F109" s="49" t="s">
        <v>361</v>
      </c>
      <c r="G109" s="50" t="s">
        <v>377</v>
      </c>
      <c r="H109" s="51">
        <v>3500</v>
      </c>
      <c r="I109" s="49" t="s">
        <v>363</v>
      </c>
    </row>
    <row r="110" spans="1:9">
      <c r="A110" s="66"/>
      <c r="B110" s="61"/>
      <c r="C110" s="52"/>
      <c r="D110" s="52"/>
      <c r="E110" s="52"/>
      <c r="F110" s="52"/>
      <c r="G110" s="52" t="s">
        <v>413</v>
      </c>
      <c r="H110" s="53">
        <f>SUM(H91:H109)</f>
        <v>3230000</v>
      </c>
      <c r="I110" s="54"/>
    </row>
    <row r="111" spans="1:9" s="4" customFormat="1" ht="22.5">
      <c r="A111" s="65">
        <v>104</v>
      </c>
      <c r="B111" s="60">
        <v>20140603</v>
      </c>
      <c r="C111" s="49" t="s">
        <v>371</v>
      </c>
      <c r="D111" s="49" t="s">
        <v>379</v>
      </c>
      <c r="E111" s="49" t="s">
        <v>380</v>
      </c>
      <c r="F111" s="49" t="s">
        <v>380</v>
      </c>
      <c r="G111" s="50" t="s">
        <v>414</v>
      </c>
      <c r="H111" s="51">
        <v>79500</v>
      </c>
      <c r="I111" s="49" t="s">
        <v>375</v>
      </c>
    </row>
    <row r="112" spans="1:9" s="4" customFormat="1">
      <c r="A112" s="65">
        <v>105</v>
      </c>
      <c r="B112" s="60">
        <v>20140605</v>
      </c>
      <c r="C112" s="49" t="s">
        <v>371</v>
      </c>
      <c r="D112" s="49" t="s">
        <v>372</v>
      </c>
      <c r="E112" s="49" t="s">
        <v>373</v>
      </c>
      <c r="F112" s="49" t="s">
        <v>373</v>
      </c>
      <c r="G112" s="50" t="s">
        <v>374</v>
      </c>
      <c r="H112" s="51">
        <v>33000</v>
      </c>
      <c r="I112" s="49" t="s">
        <v>375</v>
      </c>
    </row>
    <row r="113" spans="1:9" s="4" customFormat="1">
      <c r="A113" s="65">
        <v>106</v>
      </c>
      <c r="B113" s="60">
        <v>20140605</v>
      </c>
      <c r="C113" s="49" t="s">
        <v>371</v>
      </c>
      <c r="D113" s="49" t="s">
        <v>372</v>
      </c>
      <c r="E113" s="49" t="s">
        <v>373</v>
      </c>
      <c r="F113" s="49" t="s">
        <v>373</v>
      </c>
      <c r="G113" s="50" t="s">
        <v>376</v>
      </c>
      <c r="H113" s="51">
        <v>33000</v>
      </c>
      <c r="I113" s="49" t="s">
        <v>375</v>
      </c>
    </row>
    <row r="114" spans="1:9" s="4" customFormat="1">
      <c r="A114" s="65">
        <v>107</v>
      </c>
      <c r="B114" s="60">
        <v>20140605</v>
      </c>
      <c r="C114" s="49" t="s">
        <v>358</v>
      </c>
      <c r="D114" s="49" t="s">
        <v>359</v>
      </c>
      <c r="E114" s="49" t="s">
        <v>360</v>
      </c>
      <c r="F114" s="49" t="s">
        <v>361</v>
      </c>
      <c r="G114" s="50" t="s">
        <v>362</v>
      </c>
      <c r="H114" s="51">
        <v>18280</v>
      </c>
      <c r="I114" s="49" t="s">
        <v>363</v>
      </c>
    </row>
    <row r="115" spans="1:9" s="4" customFormat="1">
      <c r="A115" s="65">
        <v>108</v>
      </c>
      <c r="B115" s="60">
        <v>20140610</v>
      </c>
      <c r="C115" s="49" t="s">
        <v>358</v>
      </c>
      <c r="D115" s="49" t="s">
        <v>359</v>
      </c>
      <c r="E115" s="49" t="s">
        <v>360</v>
      </c>
      <c r="F115" s="49" t="s">
        <v>361</v>
      </c>
      <c r="G115" s="50" t="s">
        <v>362</v>
      </c>
      <c r="H115" s="51">
        <v>68000</v>
      </c>
      <c r="I115" s="49" t="s">
        <v>363</v>
      </c>
    </row>
    <row r="116" spans="1:9" s="4" customFormat="1">
      <c r="A116" s="65">
        <v>109</v>
      </c>
      <c r="B116" s="60">
        <v>20140611</v>
      </c>
      <c r="C116" s="49" t="s">
        <v>371</v>
      </c>
      <c r="D116" s="49" t="s">
        <v>379</v>
      </c>
      <c r="E116" s="49" t="s">
        <v>380</v>
      </c>
      <c r="F116" s="49" t="s">
        <v>380</v>
      </c>
      <c r="G116" s="50" t="s">
        <v>415</v>
      </c>
      <c r="H116" s="51">
        <v>7500</v>
      </c>
      <c r="I116" s="49" t="s">
        <v>368</v>
      </c>
    </row>
    <row r="117" spans="1:9" s="4" customFormat="1">
      <c r="A117" s="65">
        <v>110</v>
      </c>
      <c r="B117" s="60">
        <v>20140616</v>
      </c>
      <c r="C117" s="49" t="s">
        <v>358</v>
      </c>
      <c r="D117" s="49" t="s">
        <v>359</v>
      </c>
      <c r="E117" s="49" t="s">
        <v>360</v>
      </c>
      <c r="F117" s="49" t="s">
        <v>361</v>
      </c>
      <c r="G117" s="50" t="s">
        <v>362</v>
      </c>
      <c r="H117" s="51">
        <v>34230</v>
      </c>
      <c r="I117" s="49" t="s">
        <v>363</v>
      </c>
    </row>
    <row r="118" spans="1:9" s="4" customFormat="1">
      <c r="A118" s="65">
        <v>111</v>
      </c>
      <c r="B118" s="60">
        <v>20140617</v>
      </c>
      <c r="C118" s="49" t="s">
        <v>371</v>
      </c>
      <c r="D118" s="49" t="s">
        <v>372</v>
      </c>
      <c r="E118" s="49" t="s">
        <v>393</v>
      </c>
      <c r="F118" s="49" t="s">
        <v>393</v>
      </c>
      <c r="G118" s="50" t="s">
        <v>416</v>
      </c>
      <c r="H118" s="51">
        <v>61750</v>
      </c>
      <c r="I118" s="49" t="s">
        <v>368</v>
      </c>
    </row>
    <row r="119" spans="1:9" s="4" customFormat="1" ht="22.5">
      <c r="A119" s="65">
        <v>112</v>
      </c>
      <c r="B119" s="60">
        <v>20140617</v>
      </c>
      <c r="C119" s="49" t="s">
        <v>364</v>
      </c>
      <c r="D119" s="49" t="s">
        <v>364</v>
      </c>
      <c r="E119" s="49" t="s">
        <v>417</v>
      </c>
      <c r="F119" s="49" t="s">
        <v>418</v>
      </c>
      <c r="G119" s="50" t="s">
        <v>419</v>
      </c>
      <c r="H119" s="51">
        <v>200000</v>
      </c>
      <c r="I119" s="49" t="s">
        <v>368</v>
      </c>
    </row>
    <row r="120" spans="1:9" s="4" customFormat="1" ht="22.5">
      <c r="A120" s="65">
        <v>113</v>
      </c>
      <c r="B120" s="60">
        <v>20140617</v>
      </c>
      <c r="C120" s="49" t="s">
        <v>364</v>
      </c>
      <c r="D120" s="49" t="s">
        <v>364</v>
      </c>
      <c r="E120" s="49" t="s">
        <v>417</v>
      </c>
      <c r="F120" s="49" t="s">
        <v>420</v>
      </c>
      <c r="G120" s="50" t="s">
        <v>421</v>
      </c>
      <c r="H120" s="51">
        <v>200000</v>
      </c>
      <c r="I120" s="49" t="s">
        <v>368</v>
      </c>
    </row>
    <row r="121" spans="1:9" s="4" customFormat="1" ht="22.5">
      <c r="A121" s="65">
        <v>114</v>
      </c>
      <c r="B121" s="60">
        <v>20140617</v>
      </c>
      <c r="C121" s="49" t="s">
        <v>364</v>
      </c>
      <c r="D121" s="49" t="s">
        <v>364</v>
      </c>
      <c r="E121" s="49" t="s">
        <v>417</v>
      </c>
      <c r="F121" s="49" t="s">
        <v>422</v>
      </c>
      <c r="G121" s="50" t="s">
        <v>423</v>
      </c>
      <c r="H121" s="51">
        <v>1747000</v>
      </c>
      <c r="I121" s="49" t="s">
        <v>368</v>
      </c>
    </row>
    <row r="122" spans="1:9" s="4" customFormat="1" ht="22.5">
      <c r="A122" s="65">
        <v>115</v>
      </c>
      <c r="B122" s="60">
        <v>20140617</v>
      </c>
      <c r="C122" s="49" t="s">
        <v>364</v>
      </c>
      <c r="D122" s="49" t="s">
        <v>364</v>
      </c>
      <c r="E122" s="49" t="s">
        <v>417</v>
      </c>
      <c r="F122" s="49" t="s">
        <v>424</v>
      </c>
      <c r="G122" s="50" t="s">
        <v>425</v>
      </c>
      <c r="H122" s="51">
        <v>200000</v>
      </c>
      <c r="I122" s="49" t="s">
        <v>368</v>
      </c>
    </row>
    <row r="123" spans="1:9" s="4" customFormat="1">
      <c r="A123" s="65">
        <v>116</v>
      </c>
      <c r="B123" s="60">
        <v>20140619</v>
      </c>
      <c r="C123" s="49" t="s">
        <v>358</v>
      </c>
      <c r="D123" s="49" t="s">
        <v>359</v>
      </c>
      <c r="E123" s="49" t="s">
        <v>360</v>
      </c>
      <c r="F123" s="49" t="s">
        <v>361</v>
      </c>
      <c r="G123" s="50" t="s">
        <v>362</v>
      </c>
      <c r="H123" s="51">
        <v>4750</v>
      </c>
      <c r="I123" s="49" t="s">
        <v>363</v>
      </c>
    </row>
    <row r="124" spans="1:9" s="4" customFormat="1" ht="22.5">
      <c r="A124" s="65">
        <v>117</v>
      </c>
      <c r="B124" s="60">
        <v>20140626</v>
      </c>
      <c r="C124" s="49" t="s">
        <v>371</v>
      </c>
      <c r="D124" s="49" t="s">
        <v>372</v>
      </c>
      <c r="E124" s="49" t="s">
        <v>373</v>
      </c>
      <c r="F124" s="49" t="s">
        <v>373</v>
      </c>
      <c r="G124" s="50" t="s">
        <v>426</v>
      </c>
      <c r="H124" s="51">
        <v>187000</v>
      </c>
      <c r="I124" s="49" t="s">
        <v>375</v>
      </c>
    </row>
    <row r="125" spans="1:9" s="4" customFormat="1">
      <c r="A125" s="65">
        <v>118</v>
      </c>
      <c r="B125" s="60">
        <v>20140626</v>
      </c>
      <c r="C125" s="49" t="s">
        <v>358</v>
      </c>
      <c r="D125" s="49" t="s">
        <v>359</v>
      </c>
      <c r="E125" s="49" t="s">
        <v>360</v>
      </c>
      <c r="F125" s="49" t="s">
        <v>361</v>
      </c>
      <c r="G125" s="50" t="s">
        <v>362</v>
      </c>
      <c r="H125" s="51">
        <v>4400</v>
      </c>
      <c r="I125" s="49" t="s">
        <v>363</v>
      </c>
    </row>
    <row r="126" spans="1:9" s="4" customFormat="1">
      <c r="A126" s="65">
        <v>119</v>
      </c>
      <c r="B126" s="60">
        <v>20140630</v>
      </c>
      <c r="C126" s="49" t="s">
        <v>371</v>
      </c>
      <c r="D126" s="49" t="s">
        <v>372</v>
      </c>
      <c r="E126" s="49" t="s">
        <v>373</v>
      </c>
      <c r="F126" s="49" t="s">
        <v>373</v>
      </c>
      <c r="G126" s="50" t="s">
        <v>427</v>
      </c>
      <c r="H126" s="51">
        <v>16020</v>
      </c>
      <c r="I126" s="49" t="s">
        <v>368</v>
      </c>
    </row>
    <row r="127" spans="1:9" s="4" customFormat="1" ht="22.5">
      <c r="A127" s="65">
        <v>120</v>
      </c>
      <c r="B127" s="60">
        <v>20140630</v>
      </c>
      <c r="C127" s="49" t="s">
        <v>384</v>
      </c>
      <c r="D127" s="49" t="s">
        <v>385</v>
      </c>
      <c r="E127" s="49" t="s">
        <v>386</v>
      </c>
      <c r="F127" s="49" t="s">
        <v>387</v>
      </c>
      <c r="G127" s="50" t="s">
        <v>403</v>
      </c>
      <c r="H127" s="51">
        <v>2000000</v>
      </c>
      <c r="I127" s="49" t="s">
        <v>389</v>
      </c>
    </row>
    <row r="128" spans="1:9">
      <c r="A128" s="66"/>
      <c r="B128" s="61"/>
      <c r="C128" s="52"/>
      <c r="D128" s="52"/>
      <c r="E128" s="52"/>
      <c r="F128" s="52"/>
      <c r="G128" s="52" t="s">
        <v>428</v>
      </c>
      <c r="H128" s="53">
        <f>SUM(H111:H127)</f>
        <v>4894430</v>
      </c>
      <c r="I128" s="54"/>
    </row>
    <row r="129" spans="1:9" s="4" customFormat="1">
      <c r="A129" s="65">
        <v>121</v>
      </c>
      <c r="B129" s="60">
        <v>20140707</v>
      </c>
      <c r="C129" s="49" t="s">
        <v>371</v>
      </c>
      <c r="D129" s="49" t="s">
        <v>372</v>
      </c>
      <c r="E129" s="49" t="s">
        <v>373</v>
      </c>
      <c r="F129" s="49" t="s">
        <v>373</v>
      </c>
      <c r="G129" s="50" t="s">
        <v>374</v>
      </c>
      <c r="H129" s="51">
        <v>33000</v>
      </c>
      <c r="I129" s="49" t="s">
        <v>375</v>
      </c>
    </row>
    <row r="130" spans="1:9" s="4" customFormat="1">
      <c r="A130" s="65">
        <v>122</v>
      </c>
      <c r="B130" s="60">
        <v>20140707</v>
      </c>
      <c r="C130" s="49" t="s">
        <v>371</v>
      </c>
      <c r="D130" s="49" t="s">
        <v>372</v>
      </c>
      <c r="E130" s="49" t="s">
        <v>373</v>
      </c>
      <c r="F130" s="49" t="s">
        <v>373</v>
      </c>
      <c r="G130" s="50" t="s">
        <v>376</v>
      </c>
      <c r="H130" s="51">
        <v>33000</v>
      </c>
      <c r="I130" s="49" t="s">
        <v>375</v>
      </c>
    </row>
    <row r="131" spans="1:9" s="4" customFormat="1">
      <c r="A131" s="65">
        <v>123</v>
      </c>
      <c r="B131" s="60">
        <v>20140707</v>
      </c>
      <c r="C131" s="49" t="s">
        <v>358</v>
      </c>
      <c r="D131" s="49" t="s">
        <v>359</v>
      </c>
      <c r="E131" s="49" t="s">
        <v>360</v>
      </c>
      <c r="F131" s="49" t="s">
        <v>361</v>
      </c>
      <c r="G131" s="50" t="s">
        <v>362</v>
      </c>
      <c r="H131" s="51">
        <v>50980</v>
      </c>
      <c r="I131" s="49" t="s">
        <v>363</v>
      </c>
    </row>
    <row r="132" spans="1:9" s="4" customFormat="1" ht="22.5">
      <c r="A132" s="65">
        <v>124</v>
      </c>
      <c r="B132" s="60">
        <v>20140707</v>
      </c>
      <c r="C132" s="49" t="s">
        <v>364</v>
      </c>
      <c r="D132" s="49" t="s">
        <v>364</v>
      </c>
      <c r="E132" s="49" t="s">
        <v>365</v>
      </c>
      <c r="F132" s="49" t="s">
        <v>366</v>
      </c>
      <c r="G132" s="50" t="s">
        <v>429</v>
      </c>
      <c r="H132" s="51">
        <v>3700000</v>
      </c>
      <c r="I132" s="49" t="s">
        <v>368</v>
      </c>
    </row>
    <row r="133" spans="1:9" s="4" customFormat="1">
      <c r="A133" s="65">
        <v>125</v>
      </c>
      <c r="B133" s="60">
        <v>20140709</v>
      </c>
      <c r="C133" s="49" t="s">
        <v>371</v>
      </c>
      <c r="D133" s="49" t="s">
        <v>372</v>
      </c>
      <c r="E133" s="49" t="s">
        <v>373</v>
      </c>
      <c r="F133" s="49" t="s">
        <v>373</v>
      </c>
      <c r="G133" s="50" t="s">
        <v>430</v>
      </c>
      <c r="H133" s="51">
        <v>26000</v>
      </c>
      <c r="I133" s="49" t="s">
        <v>375</v>
      </c>
    </row>
    <row r="134" spans="1:9" s="4" customFormat="1">
      <c r="A134" s="65">
        <v>126</v>
      </c>
      <c r="B134" s="60">
        <v>20140709</v>
      </c>
      <c r="C134" s="49" t="s">
        <v>358</v>
      </c>
      <c r="D134" s="49" t="s">
        <v>359</v>
      </c>
      <c r="E134" s="49" t="s">
        <v>360</v>
      </c>
      <c r="F134" s="49" t="s">
        <v>361</v>
      </c>
      <c r="G134" s="50" t="s">
        <v>362</v>
      </c>
      <c r="H134" s="51">
        <v>4600</v>
      </c>
      <c r="I134" s="49" t="s">
        <v>363</v>
      </c>
    </row>
    <row r="135" spans="1:9" s="4" customFormat="1">
      <c r="A135" s="65">
        <v>127</v>
      </c>
      <c r="B135" s="60">
        <v>20140716</v>
      </c>
      <c r="C135" s="49" t="s">
        <v>358</v>
      </c>
      <c r="D135" s="49" t="s">
        <v>359</v>
      </c>
      <c r="E135" s="49" t="s">
        <v>360</v>
      </c>
      <c r="F135" s="49" t="s">
        <v>361</v>
      </c>
      <c r="G135" s="50" t="s">
        <v>362</v>
      </c>
      <c r="H135" s="51">
        <v>8300</v>
      </c>
      <c r="I135" s="49" t="s">
        <v>363</v>
      </c>
    </row>
    <row r="136" spans="1:9" s="4" customFormat="1">
      <c r="A136" s="65">
        <v>128</v>
      </c>
      <c r="B136" s="60">
        <v>20140721</v>
      </c>
      <c r="C136" s="49" t="s">
        <v>371</v>
      </c>
      <c r="D136" s="49" t="s">
        <v>372</v>
      </c>
      <c r="E136" s="49" t="s">
        <v>373</v>
      </c>
      <c r="F136" s="49" t="s">
        <v>373</v>
      </c>
      <c r="G136" s="50" t="s">
        <v>431</v>
      </c>
      <c r="H136" s="56">
        <v>500</v>
      </c>
      <c r="I136" s="49" t="s">
        <v>375</v>
      </c>
    </row>
    <row r="137" spans="1:9" s="4" customFormat="1" ht="22.5">
      <c r="A137" s="65">
        <v>129</v>
      </c>
      <c r="B137" s="60">
        <v>20140721</v>
      </c>
      <c r="C137" s="49" t="s">
        <v>384</v>
      </c>
      <c r="D137" s="49" t="s">
        <v>385</v>
      </c>
      <c r="E137" s="49" t="s">
        <v>386</v>
      </c>
      <c r="F137" s="49" t="s">
        <v>432</v>
      </c>
      <c r="G137" s="50" t="s">
        <v>433</v>
      </c>
      <c r="H137" s="51">
        <v>382000</v>
      </c>
      <c r="I137" s="49" t="s">
        <v>375</v>
      </c>
    </row>
    <row r="138" spans="1:9" s="4" customFormat="1">
      <c r="A138" s="65">
        <v>130</v>
      </c>
      <c r="B138" s="60">
        <v>20140722</v>
      </c>
      <c r="C138" s="49" t="s">
        <v>371</v>
      </c>
      <c r="D138" s="49" t="s">
        <v>372</v>
      </c>
      <c r="E138" s="49" t="s">
        <v>373</v>
      </c>
      <c r="F138" s="49" t="s">
        <v>373</v>
      </c>
      <c r="G138" s="50" t="s">
        <v>434</v>
      </c>
      <c r="H138" s="51">
        <v>17600</v>
      </c>
      <c r="I138" s="49" t="s">
        <v>375</v>
      </c>
    </row>
    <row r="139" spans="1:9" s="4" customFormat="1">
      <c r="A139" s="65">
        <v>131</v>
      </c>
      <c r="B139" s="60">
        <v>20140725</v>
      </c>
      <c r="C139" s="49" t="s">
        <v>358</v>
      </c>
      <c r="D139" s="49" t="s">
        <v>359</v>
      </c>
      <c r="E139" s="49" t="s">
        <v>360</v>
      </c>
      <c r="F139" s="49" t="s">
        <v>361</v>
      </c>
      <c r="G139" s="50" t="s">
        <v>362</v>
      </c>
      <c r="H139" s="51">
        <v>36470</v>
      </c>
      <c r="I139" s="49" t="s">
        <v>363</v>
      </c>
    </row>
    <row r="140" spans="1:9" s="4" customFormat="1">
      <c r="A140" s="65">
        <v>132</v>
      </c>
      <c r="B140" s="60">
        <v>20140725</v>
      </c>
      <c r="C140" s="49" t="s">
        <v>358</v>
      </c>
      <c r="D140" s="49" t="s">
        <v>359</v>
      </c>
      <c r="E140" s="49" t="s">
        <v>360</v>
      </c>
      <c r="F140" s="49" t="s">
        <v>361</v>
      </c>
      <c r="G140" s="50" t="s">
        <v>377</v>
      </c>
      <c r="H140" s="51">
        <v>7000</v>
      </c>
      <c r="I140" s="49" t="s">
        <v>363</v>
      </c>
    </row>
    <row r="141" spans="1:9" s="4" customFormat="1" ht="22.5">
      <c r="A141" s="65">
        <v>133</v>
      </c>
      <c r="B141" s="60">
        <v>20140728</v>
      </c>
      <c r="C141" s="49" t="s">
        <v>384</v>
      </c>
      <c r="D141" s="49" t="s">
        <v>385</v>
      </c>
      <c r="E141" s="49" t="s">
        <v>386</v>
      </c>
      <c r="F141" s="49" t="s">
        <v>387</v>
      </c>
      <c r="G141" s="50" t="s">
        <v>435</v>
      </c>
      <c r="H141" s="51">
        <v>2000000</v>
      </c>
      <c r="I141" s="49" t="s">
        <v>389</v>
      </c>
    </row>
    <row r="142" spans="1:9" s="4" customFormat="1" ht="22.5">
      <c r="A142" s="65">
        <v>134</v>
      </c>
      <c r="B142" s="60">
        <v>20140728</v>
      </c>
      <c r="C142" s="49" t="s">
        <v>358</v>
      </c>
      <c r="D142" s="49" t="s">
        <v>359</v>
      </c>
      <c r="E142" s="49" t="s">
        <v>396</v>
      </c>
      <c r="F142" s="49" t="s">
        <v>396</v>
      </c>
      <c r="G142" s="50" t="s">
        <v>436</v>
      </c>
      <c r="H142" s="51">
        <v>101690</v>
      </c>
      <c r="I142" s="49" t="s">
        <v>368</v>
      </c>
    </row>
    <row r="143" spans="1:9" s="4" customFormat="1">
      <c r="A143" s="65">
        <v>135</v>
      </c>
      <c r="B143" s="60">
        <v>20140728</v>
      </c>
      <c r="C143" s="49" t="s">
        <v>358</v>
      </c>
      <c r="D143" s="49" t="s">
        <v>359</v>
      </c>
      <c r="E143" s="49" t="s">
        <v>396</v>
      </c>
      <c r="F143" s="49" t="s">
        <v>396</v>
      </c>
      <c r="G143" s="50" t="s">
        <v>437</v>
      </c>
      <c r="H143" s="51">
        <v>108870</v>
      </c>
      <c r="I143" s="49" t="s">
        <v>368</v>
      </c>
    </row>
    <row r="144" spans="1:9" s="4" customFormat="1">
      <c r="A144" s="65">
        <v>136</v>
      </c>
      <c r="B144" s="60">
        <v>20140728</v>
      </c>
      <c r="C144" s="49" t="s">
        <v>358</v>
      </c>
      <c r="D144" s="49" t="s">
        <v>359</v>
      </c>
      <c r="E144" s="49" t="s">
        <v>396</v>
      </c>
      <c r="F144" s="49" t="s">
        <v>396</v>
      </c>
      <c r="G144" s="50" t="s">
        <v>438</v>
      </c>
      <c r="H144" s="51">
        <v>99600</v>
      </c>
      <c r="I144" s="49" t="s">
        <v>368</v>
      </c>
    </row>
    <row r="145" spans="1:9">
      <c r="A145" s="66"/>
      <c r="B145" s="61"/>
      <c r="C145" s="52"/>
      <c r="D145" s="52"/>
      <c r="E145" s="52"/>
      <c r="F145" s="52"/>
      <c r="G145" s="52" t="s">
        <v>439</v>
      </c>
      <c r="H145" s="53">
        <f>SUM(H129:H144)</f>
        <v>6609610</v>
      </c>
      <c r="I145" s="54"/>
    </row>
    <row r="146" spans="1:9" s="4" customFormat="1">
      <c r="A146" s="65">
        <v>137</v>
      </c>
      <c r="B146" s="60">
        <v>20140801</v>
      </c>
      <c r="C146" s="49" t="s">
        <v>358</v>
      </c>
      <c r="D146" s="49" t="s">
        <v>359</v>
      </c>
      <c r="E146" s="49" t="s">
        <v>360</v>
      </c>
      <c r="F146" s="49" t="s">
        <v>361</v>
      </c>
      <c r="G146" s="50" t="s">
        <v>362</v>
      </c>
      <c r="H146" s="51">
        <v>27770</v>
      </c>
      <c r="I146" s="49" t="s">
        <v>363</v>
      </c>
    </row>
    <row r="147" spans="1:9" s="4" customFormat="1">
      <c r="A147" s="65">
        <v>138</v>
      </c>
      <c r="B147" s="60">
        <v>20140805</v>
      </c>
      <c r="C147" s="49" t="s">
        <v>371</v>
      </c>
      <c r="D147" s="49" t="s">
        <v>372</v>
      </c>
      <c r="E147" s="49" t="s">
        <v>373</v>
      </c>
      <c r="F147" s="49" t="s">
        <v>373</v>
      </c>
      <c r="G147" s="50" t="s">
        <v>374</v>
      </c>
      <c r="H147" s="51">
        <v>33000</v>
      </c>
      <c r="I147" s="49" t="s">
        <v>375</v>
      </c>
    </row>
    <row r="148" spans="1:9" s="4" customFormat="1">
      <c r="A148" s="65">
        <v>139</v>
      </c>
      <c r="B148" s="60">
        <v>20140805</v>
      </c>
      <c r="C148" s="49" t="s">
        <v>371</v>
      </c>
      <c r="D148" s="49" t="s">
        <v>372</v>
      </c>
      <c r="E148" s="49" t="s">
        <v>373</v>
      </c>
      <c r="F148" s="49" t="s">
        <v>373</v>
      </c>
      <c r="G148" s="50" t="s">
        <v>440</v>
      </c>
      <c r="H148" s="51">
        <v>33000</v>
      </c>
      <c r="I148" s="49" t="s">
        <v>375</v>
      </c>
    </row>
    <row r="149" spans="1:9" s="4" customFormat="1">
      <c r="A149" s="65">
        <v>140</v>
      </c>
      <c r="B149" s="60">
        <v>20140811</v>
      </c>
      <c r="C149" s="49" t="s">
        <v>358</v>
      </c>
      <c r="D149" s="49" t="s">
        <v>359</v>
      </c>
      <c r="E149" s="49" t="s">
        <v>360</v>
      </c>
      <c r="F149" s="49" t="s">
        <v>361</v>
      </c>
      <c r="G149" s="50" t="s">
        <v>362</v>
      </c>
      <c r="H149" s="51">
        <v>27810</v>
      </c>
      <c r="I149" s="49" t="s">
        <v>363</v>
      </c>
    </row>
    <row r="150" spans="1:9" s="4" customFormat="1">
      <c r="A150" s="65">
        <v>141</v>
      </c>
      <c r="B150" s="60">
        <v>20140816</v>
      </c>
      <c r="C150" s="49" t="s">
        <v>358</v>
      </c>
      <c r="D150" s="49" t="s">
        <v>359</v>
      </c>
      <c r="E150" s="49" t="s">
        <v>360</v>
      </c>
      <c r="F150" s="49" t="s">
        <v>361</v>
      </c>
      <c r="G150" s="50" t="s">
        <v>362</v>
      </c>
      <c r="H150" s="51">
        <v>3780</v>
      </c>
      <c r="I150" s="49" t="s">
        <v>363</v>
      </c>
    </row>
    <row r="151" spans="1:9" s="4" customFormat="1">
      <c r="A151" s="65">
        <v>142</v>
      </c>
      <c r="B151" s="60">
        <v>20140818</v>
      </c>
      <c r="C151" s="49" t="s">
        <v>371</v>
      </c>
      <c r="D151" s="49" t="s">
        <v>372</v>
      </c>
      <c r="E151" s="49" t="s">
        <v>393</v>
      </c>
      <c r="F151" s="49" t="s">
        <v>393</v>
      </c>
      <c r="G151" s="50" t="s">
        <v>441</v>
      </c>
      <c r="H151" s="51">
        <v>62500</v>
      </c>
      <c r="I151" s="49" t="s">
        <v>375</v>
      </c>
    </row>
    <row r="152" spans="1:9" s="4" customFormat="1">
      <c r="A152" s="65">
        <v>143</v>
      </c>
      <c r="B152" s="60">
        <v>20140820</v>
      </c>
      <c r="C152" s="49" t="s">
        <v>358</v>
      </c>
      <c r="D152" s="49" t="s">
        <v>359</v>
      </c>
      <c r="E152" s="49" t="s">
        <v>360</v>
      </c>
      <c r="F152" s="49" t="s">
        <v>361</v>
      </c>
      <c r="G152" s="50" t="s">
        <v>377</v>
      </c>
      <c r="H152" s="51">
        <v>1400</v>
      </c>
      <c r="I152" s="49" t="s">
        <v>363</v>
      </c>
    </row>
    <row r="153" spans="1:9" s="4" customFormat="1">
      <c r="A153" s="65">
        <v>144</v>
      </c>
      <c r="B153" s="60">
        <v>20140821</v>
      </c>
      <c r="C153" s="49" t="s">
        <v>358</v>
      </c>
      <c r="D153" s="49" t="s">
        <v>359</v>
      </c>
      <c r="E153" s="49" t="s">
        <v>360</v>
      </c>
      <c r="F153" s="49" t="s">
        <v>361</v>
      </c>
      <c r="G153" s="50" t="s">
        <v>362</v>
      </c>
      <c r="H153" s="51">
        <v>48450</v>
      </c>
      <c r="I153" s="49" t="s">
        <v>363</v>
      </c>
    </row>
    <row r="154" spans="1:9" s="4" customFormat="1">
      <c r="A154" s="65">
        <v>145</v>
      </c>
      <c r="B154" s="60">
        <v>20140825</v>
      </c>
      <c r="C154" s="49" t="s">
        <v>358</v>
      </c>
      <c r="D154" s="49" t="s">
        <v>359</v>
      </c>
      <c r="E154" s="49" t="s">
        <v>360</v>
      </c>
      <c r="F154" s="49" t="s">
        <v>361</v>
      </c>
      <c r="G154" s="50" t="s">
        <v>442</v>
      </c>
      <c r="H154" s="51">
        <v>1642667</v>
      </c>
      <c r="I154" s="49" t="s">
        <v>363</v>
      </c>
    </row>
    <row r="155" spans="1:9" s="4" customFormat="1" ht="22.5">
      <c r="A155" s="65">
        <v>146</v>
      </c>
      <c r="B155" s="60">
        <v>20140828</v>
      </c>
      <c r="C155" s="49" t="s">
        <v>384</v>
      </c>
      <c r="D155" s="49" t="s">
        <v>385</v>
      </c>
      <c r="E155" s="49" t="s">
        <v>386</v>
      </c>
      <c r="F155" s="49" t="s">
        <v>387</v>
      </c>
      <c r="G155" s="50" t="s">
        <v>443</v>
      </c>
      <c r="H155" s="51">
        <v>2000000</v>
      </c>
      <c r="I155" s="49" t="s">
        <v>389</v>
      </c>
    </row>
    <row r="156" spans="1:9" s="4" customFormat="1">
      <c r="A156" s="65">
        <v>147</v>
      </c>
      <c r="B156" s="60">
        <v>20140829</v>
      </c>
      <c r="C156" s="49" t="s">
        <v>358</v>
      </c>
      <c r="D156" s="49" t="s">
        <v>359</v>
      </c>
      <c r="E156" s="49" t="s">
        <v>396</v>
      </c>
      <c r="F156" s="49" t="s">
        <v>396</v>
      </c>
      <c r="G156" s="50" t="s">
        <v>444</v>
      </c>
      <c r="H156" s="51">
        <v>599010</v>
      </c>
      <c r="I156" s="49" t="s">
        <v>368</v>
      </c>
    </row>
    <row r="157" spans="1:9">
      <c r="A157" s="66"/>
      <c r="B157" s="61"/>
      <c r="C157" s="52"/>
      <c r="D157" s="52"/>
      <c r="E157" s="52"/>
      <c r="F157" s="52"/>
      <c r="G157" s="52" t="s">
        <v>445</v>
      </c>
      <c r="H157" s="53">
        <f>SUM(H146:H156)</f>
        <v>4479387</v>
      </c>
      <c r="I157" s="54"/>
    </row>
    <row r="158" spans="1:9" s="4" customFormat="1">
      <c r="A158" s="65">
        <v>148</v>
      </c>
      <c r="B158" s="60">
        <v>20140903</v>
      </c>
      <c r="C158" s="49" t="s">
        <v>358</v>
      </c>
      <c r="D158" s="49" t="s">
        <v>359</v>
      </c>
      <c r="E158" s="49" t="s">
        <v>360</v>
      </c>
      <c r="F158" s="49" t="s">
        <v>361</v>
      </c>
      <c r="G158" s="50" t="s">
        <v>362</v>
      </c>
      <c r="H158" s="51">
        <v>58380</v>
      </c>
      <c r="I158" s="49" t="s">
        <v>363</v>
      </c>
    </row>
    <row r="159" spans="1:9" s="4" customFormat="1">
      <c r="A159" s="65">
        <v>149</v>
      </c>
      <c r="B159" s="60">
        <v>20140905</v>
      </c>
      <c r="C159" s="49" t="s">
        <v>371</v>
      </c>
      <c r="D159" s="49" t="s">
        <v>372</v>
      </c>
      <c r="E159" s="49" t="s">
        <v>373</v>
      </c>
      <c r="F159" s="49" t="s">
        <v>373</v>
      </c>
      <c r="G159" s="50" t="s">
        <v>374</v>
      </c>
      <c r="H159" s="51">
        <v>33000</v>
      </c>
      <c r="I159" s="49" t="s">
        <v>375</v>
      </c>
    </row>
    <row r="160" spans="1:9" s="4" customFormat="1">
      <c r="A160" s="65">
        <v>150</v>
      </c>
      <c r="B160" s="60">
        <v>20140905</v>
      </c>
      <c r="C160" s="49" t="s">
        <v>371</v>
      </c>
      <c r="D160" s="49" t="s">
        <v>372</v>
      </c>
      <c r="E160" s="49" t="s">
        <v>373</v>
      </c>
      <c r="F160" s="49" t="s">
        <v>373</v>
      </c>
      <c r="G160" s="50" t="s">
        <v>376</v>
      </c>
      <c r="H160" s="51">
        <v>33000</v>
      </c>
      <c r="I160" s="49" t="s">
        <v>375</v>
      </c>
    </row>
    <row r="161" spans="1:9" s="4" customFormat="1">
      <c r="A161" s="65">
        <v>151</v>
      </c>
      <c r="B161" s="60">
        <v>20140915</v>
      </c>
      <c r="C161" s="49" t="s">
        <v>358</v>
      </c>
      <c r="D161" s="49" t="s">
        <v>359</v>
      </c>
      <c r="E161" s="49" t="s">
        <v>360</v>
      </c>
      <c r="F161" s="49" t="s">
        <v>361</v>
      </c>
      <c r="G161" s="50" t="s">
        <v>362</v>
      </c>
      <c r="H161" s="51">
        <v>39470</v>
      </c>
      <c r="I161" s="49" t="s">
        <v>363</v>
      </c>
    </row>
    <row r="162" spans="1:9" s="4" customFormat="1" ht="22.5">
      <c r="A162" s="65">
        <v>152</v>
      </c>
      <c r="B162" s="60">
        <v>20140915</v>
      </c>
      <c r="C162" s="49" t="s">
        <v>364</v>
      </c>
      <c r="D162" s="49" t="s">
        <v>364</v>
      </c>
      <c r="E162" s="49" t="s">
        <v>365</v>
      </c>
      <c r="F162" s="49" t="s">
        <v>366</v>
      </c>
      <c r="G162" s="50" t="s">
        <v>367</v>
      </c>
      <c r="H162" s="51">
        <v>500000</v>
      </c>
      <c r="I162" s="49" t="s">
        <v>368</v>
      </c>
    </row>
    <row r="163" spans="1:9" s="4" customFormat="1" ht="22.5">
      <c r="A163" s="65">
        <v>153</v>
      </c>
      <c r="B163" s="60">
        <v>20140923</v>
      </c>
      <c r="C163" s="49" t="s">
        <v>358</v>
      </c>
      <c r="D163" s="49" t="s">
        <v>359</v>
      </c>
      <c r="E163" s="49" t="s">
        <v>446</v>
      </c>
      <c r="F163" s="49" t="s">
        <v>447</v>
      </c>
      <c r="G163" s="50" t="s">
        <v>448</v>
      </c>
      <c r="H163" s="51">
        <v>36440</v>
      </c>
      <c r="I163" s="49" t="s">
        <v>449</v>
      </c>
    </row>
    <row r="164" spans="1:9" s="4" customFormat="1">
      <c r="A164" s="65">
        <v>154</v>
      </c>
      <c r="B164" s="60">
        <v>20140925</v>
      </c>
      <c r="C164" s="49" t="s">
        <v>358</v>
      </c>
      <c r="D164" s="49" t="s">
        <v>359</v>
      </c>
      <c r="E164" s="49" t="s">
        <v>446</v>
      </c>
      <c r="F164" s="49" t="s">
        <v>447</v>
      </c>
      <c r="G164" s="50" t="s">
        <v>450</v>
      </c>
      <c r="H164" s="51">
        <v>4160</v>
      </c>
      <c r="I164" s="49" t="s">
        <v>449</v>
      </c>
    </row>
    <row r="165" spans="1:9" s="4" customFormat="1" ht="22.5">
      <c r="A165" s="65">
        <v>155</v>
      </c>
      <c r="B165" s="60">
        <v>20140929</v>
      </c>
      <c r="C165" s="49" t="s">
        <v>384</v>
      </c>
      <c r="D165" s="49" t="s">
        <v>385</v>
      </c>
      <c r="E165" s="49" t="s">
        <v>386</v>
      </c>
      <c r="F165" s="49" t="s">
        <v>387</v>
      </c>
      <c r="G165" s="50" t="s">
        <v>451</v>
      </c>
      <c r="H165" s="51">
        <v>2000000</v>
      </c>
      <c r="I165" s="49" t="s">
        <v>389</v>
      </c>
    </row>
    <row r="166" spans="1:9" s="4" customFormat="1">
      <c r="A166" s="65">
        <v>156</v>
      </c>
      <c r="B166" s="60">
        <v>20140929</v>
      </c>
      <c r="C166" s="49" t="s">
        <v>358</v>
      </c>
      <c r="D166" s="49" t="s">
        <v>359</v>
      </c>
      <c r="E166" s="49" t="s">
        <v>446</v>
      </c>
      <c r="F166" s="49" t="s">
        <v>447</v>
      </c>
      <c r="G166" s="50" t="s">
        <v>452</v>
      </c>
      <c r="H166" s="51">
        <v>107500</v>
      </c>
      <c r="I166" s="49" t="s">
        <v>449</v>
      </c>
    </row>
    <row r="167" spans="1:9" s="4" customFormat="1">
      <c r="A167" s="65">
        <v>157</v>
      </c>
      <c r="B167" s="60">
        <v>20140930</v>
      </c>
      <c r="C167" s="49" t="s">
        <v>358</v>
      </c>
      <c r="D167" s="49" t="s">
        <v>359</v>
      </c>
      <c r="E167" s="49" t="s">
        <v>396</v>
      </c>
      <c r="F167" s="49" t="s">
        <v>396</v>
      </c>
      <c r="G167" s="50" t="s">
        <v>453</v>
      </c>
      <c r="H167" s="51">
        <v>108870</v>
      </c>
      <c r="I167" s="49" t="s">
        <v>368</v>
      </c>
    </row>
    <row r="168" spans="1:9" s="4" customFormat="1">
      <c r="A168" s="65">
        <v>158</v>
      </c>
      <c r="B168" s="60">
        <v>20140930</v>
      </c>
      <c r="C168" s="49" t="s">
        <v>358</v>
      </c>
      <c r="D168" s="49" t="s">
        <v>359</v>
      </c>
      <c r="E168" s="49" t="s">
        <v>396</v>
      </c>
      <c r="F168" s="49" t="s">
        <v>396</v>
      </c>
      <c r="G168" s="50" t="s">
        <v>454</v>
      </c>
      <c r="H168" s="51">
        <v>99600</v>
      </c>
      <c r="I168" s="49" t="s">
        <v>368</v>
      </c>
    </row>
    <row r="169" spans="1:9" s="4" customFormat="1">
      <c r="A169" s="65">
        <v>159</v>
      </c>
      <c r="B169" s="60">
        <v>20140930</v>
      </c>
      <c r="C169" s="49" t="s">
        <v>358</v>
      </c>
      <c r="D169" s="49" t="s">
        <v>359</v>
      </c>
      <c r="E169" s="49" t="s">
        <v>446</v>
      </c>
      <c r="F169" s="49" t="s">
        <v>447</v>
      </c>
      <c r="G169" s="50" t="s">
        <v>455</v>
      </c>
      <c r="H169" s="51">
        <v>129060</v>
      </c>
      <c r="I169" s="49" t="s">
        <v>449</v>
      </c>
    </row>
    <row r="170" spans="1:9" s="4" customFormat="1">
      <c r="A170" s="65">
        <v>160</v>
      </c>
      <c r="B170" s="60">
        <v>20140930</v>
      </c>
      <c r="C170" s="49" t="s">
        <v>358</v>
      </c>
      <c r="D170" s="49" t="s">
        <v>359</v>
      </c>
      <c r="E170" s="49" t="s">
        <v>446</v>
      </c>
      <c r="F170" s="49" t="s">
        <v>447</v>
      </c>
      <c r="G170" s="50" t="s">
        <v>456</v>
      </c>
      <c r="H170" s="51">
        <v>5940</v>
      </c>
      <c r="I170" s="49" t="s">
        <v>449</v>
      </c>
    </row>
    <row r="171" spans="1:9">
      <c r="A171" s="66"/>
      <c r="B171" s="61"/>
      <c r="C171" s="52"/>
      <c r="D171" s="52"/>
      <c r="E171" s="52"/>
      <c r="F171" s="52"/>
      <c r="G171" s="52" t="s">
        <v>457</v>
      </c>
      <c r="H171" s="53">
        <f>SUM(H158:H170)</f>
        <v>3155420</v>
      </c>
      <c r="I171" s="54"/>
    </row>
    <row r="172" spans="1:9" s="4" customFormat="1">
      <c r="A172" s="65">
        <v>161</v>
      </c>
      <c r="B172" s="60">
        <v>20141006</v>
      </c>
      <c r="C172" s="49" t="s">
        <v>371</v>
      </c>
      <c r="D172" s="49" t="s">
        <v>372</v>
      </c>
      <c r="E172" s="49" t="s">
        <v>373</v>
      </c>
      <c r="F172" s="49" t="s">
        <v>373</v>
      </c>
      <c r="G172" s="50" t="s">
        <v>374</v>
      </c>
      <c r="H172" s="51">
        <v>33000</v>
      </c>
      <c r="I172" s="49" t="s">
        <v>375</v>
      </c>
    </row>
    <row r="173" spans="1:9" s="4" customFormat="1">
      <c r="A173" s="65">
        <v>162</v>
      </c>
      <c r="B173" s="60">
        <v>20141006</v>
      </c>
      <c r="C173" s="49" t="s">
        <v>371</v>
      </c>
      <c r="D173" s="49" t="s">
        <v>372</v>
      </c>
      <c r="E173" s="49" t="s">
        <v>373</v>
      </c>
      <c r="F173" s="49" t="s">
        <v>373</v>
      </c>
      <c r="G173" s="50" t="s">
        <v>376</v>
      </c>
      <c r="H173" s="51">
        <v>33000</v>
      </c>
      <c r="I173" s="49" t="s">
        <v>375</v>
      </c>
    </row>
    <row r="174" spans="1:9" s="4" customFormat="1">
      <c r="A174" s="65">
        <v>163</v>
      </c>
      <c r="B174" s="60">
        <v>20141006</v>
      </c>
      <c r="C174" s="49" t="s">
        <v>358</v>
      </c>
      <c r="D174" s="49" t="s">
        <v>359</v>
      </c>
      <c r="E174" s="49" t="s">
        <v>446</v>
      </c>
      <c r="F174" s="49" t="s">
        <v>447</v>
      </c>
      <c r="G174" s="50" t="s">
        <v>458</v>
      </c>
      <c r="H174" s="51">
        <v>67360</v>
      </c>
      <c r="I174" s="49" t="s">
        <v>449</v>
      </c>
    </row>
    <row r="175" spans="1:9" s="4" customFormat="1">
      <c r="A175" s="65">
        <v>164</v>
      </c>
      <c r="B175" s="60">
        <v>20141007</v>
      </c>
      <c r="C175" s="49" t="s">
        <v>358</v>
      </c>
      <c r="D175" s="49" t="s">
        <v>359</v>
      </c>
      <c r="E175" s="49" t="s">
        <v>446</v>
      </c>
      <c r="F175" s="49" t="s">
        <v>447</v>
      </c>
      <c r="G175" s="50" t="s">
        <v>459</v>
      </c>
      <c r="H175" s="51">
        <v>5000</v>
      </c>
      <c r="I175" s="49" t="s">
        <v>449</v>
      </c>
    </row>
    <row r="176" spans="1:9" s="4" customFormat="1">
      <c r="A176" s="65">
        <v>165</v>
      </c>
      <c r="B176" s="60">
        <v>20141008</v>
      </c>
      <c r="C176" s="49" t="s">
        <v>358</v>
      </c>
      <c r="D176" s="49" t="s">
        <v>359</v>
      </c>
      <c r="E176" s="49" t="s">
        <v>446</v>
      </c>
      <c r="F176" s="49" t="s">
        <v>447</v>
      </c>
      <c r="G176" s="50" t="s">
        <v>460</v>
      </c>
      <c r="H176" s="51">
        <v>41600</v>
      </c>
      <c r="I176" s="49" t="s">
        <v>449</v>
      </c>
    </row>
    <row r="177" spans="1:9" s="4" customFormat="1">
      <c r="A177" s="65">
        <v>166</v>
      </c>
      <c r="B177" s="60">
        <v>20141010</v>
      </c>
      <c r="C177" s="49" t="s">
        <v>358</v>
      </c>
      <c r="D177" s="49" t="s">
        <v>359</v>
      </c>
      <c r="E177" s="49" t="s">
        <v>446</v>
      </c>
      <c r="F177" s="49" t="s">
        <v>447</v>
      </c>
      <c r="G177" s="50" t="s">
        <v>461</v>
      </c>
      <c r="H177" s="51">
        <v>52000</v>
      </c>
      <c r="I177" s="49" t="s">
        <v>449</v>
      </c>
    </row>
    <row r="178" spans="1:9" s="4" customFormat="1">
      <c r="A178" s="65">
        <v>167</v>
      </c>
      <c r="B178" s="60">
        <v>20141015</v>
      </c>
      <c r="C178" s="49" t="s">
        <v>358</v>
      </c>
      <c r="D178" s="49" t="s">
        <v>359</v>
      </c>
      <c r="E178" s="49" t="s">
        <v>446</v>
      </c>
      <c r="F178" s="49" t="s">
        <v>447</v>
      </c>
      <c r="G178" s="50" t="s">
        <v>462</v>
      </c>
      <c r="H178" s="51">
        <v>36900</v>
      </c>
      <c r="I178" s="49" t="s">
        <v>449</v>
      </c>
    </row>
    <row r="179" spans="1:9" s="4" customFormat="1">
      <c r="A179" s="65">
        <v>168</v>
      </c>
      <c r="B179" s="60">
        <v>20141020</v>
      </c>
      <c r="C179" s="49" t="s">
        <v>358</v>
      </c>
      <c r="D179" s="49" t="s">
        <v>359</v>
      </c>
      <c r="E179" s="49" t="s">
        <v>446</v>
      </c>
      <c r="F179" s="49" t="s">
        <v>447</v>
      </c>
      <c r="G179" s="50" t="s">
        <v>463</v>
      </c>
      <c r="H179" s="51">
        <v>69680</v>
      </c>
      <c r="I179" s="49" t="s">
        <v>449</v>
      </c>
    </row>
    <row r="180" spans="1:9" s="4" customFormat="1">
      <c r="A180" s="65">
        <v>169</v>
      </c>
      <c r="B180" s="60">
        <v>20141020</v>
      </c>
      <c r="C180" s="49" t="s">
        <v>358</v>
      </c>
      <c r="D180" s="49" t="s">
        <v>359</v>
      </c>
      <c r="E180" s="49" t="s">
        <v>446</v>
      </c>
      <c r="F180" s="49" t="s">
        <v>447</v>
      </c>
      <c r="G180" s="50" t="s">
        <v>464</v>
      </c>
      <c r="H180" s="51">
        <v>34800</v>
      </c>
      <c r="I180" s="49" t="s">
        <v>449</v>
      </c>
    </row>
    <row r="181" spans="1:9" s="4" customFormat="1">
      <c r="A181" s="65">
        <v>170</v>
      </c>
      <c r="B181" s="60">
        <v>20141022</v>
      </c>
      <c r="C181" s="49" t="s">
        <v>358</v>
      </c>
      <c r="D181" s="49" t="s">
        <v>359</v>
      </c>
      <c r="E181" s="49" t="s">
        <v>446</v>
      </c>
      <c r="F181" s="49" t="s">
        <v>447</v>
      </c>
      <c r="G181" s="50" t="s">
        <v>465</v>
      </c>
      <c r="H181" s="51">
        <v>8660</v>
      </c>
      <c r="I181" s="49" t="s">
        <v>449</v>
      </c>
    </row>
    <row r="182" spans="1:9" s="4" customFormat="1" ht="22.5">
      <c r="A182" s="65">
        <v>171</v>
      </c>
      <c r="B182" s="60">
        <v>20141022</v>
      </c>
      <c r="C182" s="49" t="s">
        <v>364</v>
      </c>
      <c r="D182" s="49" t="s">
        <v>364</v>
      </c>
      <c r="E182" s="49" t="s">
        <v>417</v>
      </c>
      <c r="F182" s="49" t="s">
        <v>466</v>
      </c>
      <c r="G182" s="50" t="s">
        <v>467</v>
      </c>
      <c r="H182" s="51">
        <v>1000000</v>
      </c>
      <c r="I182" s="49" t="s">
        <v>368</v>
      </c>
    </row>
    <row r="183" spans="1:9" s="4" customFormat="1">
      <c r="A183" s="65">
        <v>172</v>
      </c>
      <c r="B183" s="60">
        <v>20141027</v>
      </c>
      <c r="C183" s="49" t="s">
        <v>358</v>
      </c>
      <c r="D183" s="49" t="s">
        <v>359</v>
      </c>
      <c r="E183" s="49" t="s">
        <v>446</v>
      </c>
      <c r="F183" s="49" t="s">
        <v>447</v>
      </c>
      <c r="G183" s="50" t="s">
        <v>464</v>
      </c>
      <c r="H183" s="51">
        <v>65280</v>
      </c>
      <c r="I183" s="49" t="s">
        <v>449</v>
      </c>
    </row>
    <row r="184" spans="1:9" s="4" customFormat="1" ht="22.5">
      <c r="A184" s="65">
        <v>173</v>
      </c>
      <c r="B184" s="60">
        <v>20141028</v>
      </c>
      <c r="C184" s="49" t="s">
        <v>384</v>
      </c>
      <c r="D184" s="49" t="s">
        <v>385</v>
      </c>
      <c r="E184" s="49" t="s">
        <v>386</v>
      </c>
      <c r="F184" s="49" t="s">
        <v>387</v>
      </c>
      <c r="G184" s="50" t="s">
        <v>468</v>
      </c>
      <c r="H184" s="51">
        <v>2000000</v>
      </c>
      <c r="I184" s="49" t="s">
        <v>389</v>
      </c>
    </row>
    <row r="185" spans="1:9" s="4" customFormat="1">
      <c r="A185" s="65">
        <v>174</v>
      </c>
      <c r="B185" s="60">
        <v>20141028</v>
      </c>
      <c r="C185" s="49" t="s">
        <v>358</v>
      </c>
      <c r="D185" s="49" t="s">
        <v>359</v>
      </c>
      <c r="E185" s="49" t="s">
        <v>446</v>
      </c>
      <c r="F185" s="49" t="s">
        <v>447</v>
      </c>
      <c r="G185" s="50" t="s">
        <v>469</v>
      </c>
      <c r="H185" s="51">
        <v>55700</v>
      </c>
      <c r="I185" s="49" t="s">
        <v>449</v>
      </c>
    </row>
    <row r="186" spans="1:9" s="4" customFormat="1">
      <c r="A186" s="65">
        <v>175</v>
      </c>
      <c r="B186" s="60">
        <v>20141030</v>
      </c>
      <c r="C186" s="49" t="s">
        <v>358</v>
      </c>
      <c r="D186" s="49" t="s">
        <v>359</v>
      </c>
      <c r="E186" s="49" t="s">
        <v>446</v>
      </c>
      <c r="F186" s="49" t="s">
        <v>447</v>
      </c>
      <c r="G186" s="50" t="s">
        <v>452</v>
      </c>
      <c r="H186" s="51">
        <v>98380</v>
      </c>
      <c r="I186" s="49" t="s">
        <v>449</v>
      </c>
    </row>
    <row r="187" spans="1:9" s="4" customFormat="1">
      <c r="A187" s="65">
        <v>176</v>
      </c>
      <c r="B187" s="60">
        <v>20141031</v>
      </c>
      <c r="C187" s="49" t="s">
        <v>358</v>
      </c>
      <c r="D187" s="49" t="s">
        <v>359</v>
      </c>
      <c r="E187" s="49" t="s">
        <v>446</v>
      </c>
      <c r="F187" s="49" t="s">
        <v>447</v>
      </c>
      <c r="G187" s="50" t="s">
        <v>470</v>
      </c>
      <c r="H187" s="51">
        <v>478000</v>
      </c>
      <c r="I187" s="49" t="s">
        <v>449</v>
      </c>
    </row>
    <row r="188" spans="1:9" s="4" customFormat="1">
      <c r="A188" s="65">
        <v>177</v>
      </c>
      <c r="B188" s="60">
        <v>20141031</v>
      </c>
      <c r="C188" s="49" t="s">
        <v>358</v>
      </c>
      <c r="D188" s="49" t="s">
        <v>359</v>
      </c>
      <c r="E188" s="49" t="s">
        <v>446</v>
      </c>
      <c r="F188" s="49" t="s">
        <v>447</v>
      </c>
      <c r="G188" s="50" t="s">
        <v>471</v>
      </c>
      <c r="H188" s="51">
        <v>420500</v>
      </c>
      <c r="I188" s="49" t="s">
        <v>449</v>
      </c>
    </row>
    <row r="189" spans="1:9">
      <c r="A189" s="66"/>
      <c r="B189" s="61"/>
      <c r="C189" s="52"/>
      <c r="D189" s="52"/>
      <c r="E189" s="52"/>
      <c r="F189" s="52"/>
      <c r="G189" s="52" t="s">
        <v>472</v>
      </c>
      <c r="H189" s="53">
        <f>SUM(H172:H188)</f>
        <v>4499860</v>
      </c>
      <c r="I189" s="54"/>
    </row>
    <row r="190" spans="1:9" s="4" customFormat="1">
      <c r="A190" s="65">
        <v>178</v>
      </c>
      <c r="B190" s="60">
        <v>20141103</v>
      </c>
      <c r="C190" s="49" t="s">
        <v>358</v>
      </c>
      <c r="D190" s="49" t="s">
        <v>359</v>
      </c>
      <c r="E190" s="49" t="s">
        <v>446</v>
      </c>
      <c r="F190" s="49" t="s">
        <v>447</v>
      </c>
      <c r="G190" s="50" t="s">
        <v>473</v>
      </c>
      <c r="H190" s="51">
        <v>15800</v>
      </c>
      <c r="I190" s="49" t="s">
        <v>449</v>
      </c>
    </row>
    <row r="191" spans="1:9" s="4" customFormat="1">
      <c r="A191" s="65">
        <v>179</v>
      </c>
      <c r="B191" s="60">
        <v>20141103</v>
      </c>
      <c r="C191" s="49" t="s">
        <v>358</v>
      </c>
      <c r="D191" s="49" t="s">
        <v>359</v>
      </c>
      <c r="E191" s="49" t="s">
        <v>446</v>
      </c>
      <c r="F191" s="49" t="s">
        <v>447</v>
      </c>
      <c r="G191" s="50" t="s">
        <v>474</v>
      </c>
      <c r="H191" s="51">
        <v>22000</v>
      </c>
      <c r="I191" s="49" t="s">
        <v>449</v>
      </c>
    </row>
    <row r="192" spans="1:9" s="4" customFormat="1">
      <c r="A192" s="65">
        <v>180</v>
      </c>
      <c r="B192" s="60">
        <v>20141105</v>
      </c>
      <c r="C192" s="49" t="s">
        <v>371</v>
      </c>
      <c r="D192" s="49" t="s">
        <v>372</v>
      </c>
      <c r="E192" s="49" t="s">
        <v>373</v>
      </c>
      <c r="F192" s="49" t="s">
        <v>373</v>
      </c>
      <c r="G192" s="50" t="s">
        <v>374</v>
      </c>
      <c r="H192" s="51">
        <v>33000</v>
      </c>
      <c r="I192" s="49" t="s">
        <v>375</v>
      </c>
    </row>
    <row r="193" spans="1:10" s="4" customFormat="1">
      <c r="A193" s="65">
        <v>181</v>
      </c>
      <c r="B193" s="60">
        <v>20141105</v>
      </c>
      <c r="C193" s="49" t="s">
        <v>371</v>
      </c>
      <c r="D193" s="49" t="s">
        <v>372</v>
      </c>
      <c r="E193" s="49" t="s">
        <v>373</v>
      </c>
      <c r="F193" s="49" t="s">
        <v>373</v>
      </c>
      <c r="G193" s="50" t="s">
        <v>376</v>
      </c>
      <c r="H193" s="51">
        <v>33000</v>
      </c>
      <c r="I193" s="49" t="s">
        <v>375</v>
      </c>
    </row>
    <row r="194" spans="1:10" s="4" customFormat="1">
      <c r="A194" s="65">
        <v>182</v>
      </c>
      <c r="B194" s="60">
        <v>20141106</v>
      </c>
      <c r="C194" s="49" t="s">
        <v>358</v>
      </c>
      <c r="D194" s="49" t="s">
        <v>359</v>
      </c>
      <c r="E194" s="49" t="s">
        <v>446</v>
      </c>
      <c r="F194" s="49" t="s">
        <v>447</v>
      </c>
      <c r="G194" s="50" t="s">
        <v>475</v>
      </c>
      <c r="H194" s="51">
        <v>27500</v>
      </c>
      <c r="I194" s="49" t="s">
        <v>449</v>
      </c>
    </row>
    <row r="195" spans="1:10" s="4" customFormat="1">
      <c r="A195" s="65">
        <v>183</v>
      </c>
      <c r="B195" s="60">
        <v>20141107</v>
      </c>
      <c r="C195" s="49" t="s">
        <v>358</v>
      </c>
      <c r="D195" s="49" t="s">
        <v>359</v>
      </c>
      <c r="E195" s="49" t="s">
        <v>446</v>
      </c>
      <c r="F195" s="49" t="s">
        <v>447</v>
      </c>
      <c r="G195" s="50" t="s">
        <v>476</v>
      </c>
      <c r="H195" s="51">
        <v>137450</v>
      </c>
      <c r="I195" s="49" t="s">
        <v>449</v>
      </c>
    </row>
    <row r="196" spans="1:10" s="4" customFormat="1">
      <c r="A196" s="65">
        <v>184</v>
      </c>
      <c r="B196" s="60">
        <v>20141110</v>
      </c>
      <c r="C196" s="49" t="s">
        <v>371</v>
      </c>
      <c r="D196" s="49" t="s">
        <v>379</v>
      </c>
      <c r="E196" s="49" t="s">
        <v>380</v>
      </c>
      <c r="F196" s="49" t="s">
        <v>380</v>
      </c>
      <c r="G196" s="50" t="s">
        <v>477</v>
      </c>
      <c r="H196" s="51">
        <v>42000</v>
      </c>
      <c r="I196" s="49" t="s">
        <v>375</v>
      </c>
    </row>
    <row r="197" spans="1:10" s="4" customFormat="1">
      <c r="A197" s="65">
        <v>185</v>
      </c>
      <c r="B197" s="60">
        <v>20141110</v>
      </c>
      <c r="C197" s="49" t="s">
        <v>358</v>
      </c>
      <c r="D197" s="49" t="s">
        <v>359</v>
      </c>
      <c r="E197" s="49" t="s">
        <v>446</v>
      </c>
      <c r="F197" s="49" t="s">
        <v>447</v>
      </c>
      <c r="G197" s="50" t="s">
        <v>362</v>
      </c>
      <c r="H197" s="51">
        <v>16660</v>
      </c>
      <c r="I197" s="49" t="s">
        <v>449</v>
      </c>
    </row>
    <row r="198" spans="1:10" s="4" customFormat="1">
      <c r="A198" s="93">
        <v>186</v>
      </c>
      <c r="B198" s="94">
        <v>20141111</v>
      </c>
      <c r="C198" s="95" t="s">
        <v>358</v>
      </c>
      <c r="D198" s="95" t="s">
        <v>359</v>
      </c>
      <c r="E198" s="95" t="s">
        <v>360</v>
      </c>
      <c r="F198" s="95" t="s">
        <v>361</v>
      </c>
      <c r="G198" s="96" t="s">
        <v>478</v>
      </c>
      <c r="H198" s="97">
        <v>1370070</v>
      </c>
      <c r="I198" s="95" t="s">
        <v>363</v>
      </c>
      <c r="J198" s="98"/>
    </row>
    <row r="199" spans="1:10" s="4" customFormat="1">
      <c r="A199" s="65">
        <v>187</v>
      </c>
      <c r="B199" s="60">
        <v>20141111</v>
      </c>
      <c r="C199" s="49" t="s">
        <v>358</v>
      </c>
      <c r="D199" s="49" t="s">
        <v>359</v>
      </c>
      <c r="E199" s="49" t="s">
        <v>446</v>
      </c>
      <c r="F199" s="49" t="s">
        <v>447</v>
      </c>
      <c r="G199" s="50" t="s">
        <v>479</v>
      </c>
      <c r="H199" s="51">
        <v>39400</v>
      </c>
      <c r="I199" s="49" t="s">
        <v>449</v>
      </c>
    </row>
    <row r="200" spans="1:10" s="4" customFormat="1">
      <c r="A200" s="65">
        <v>188</v>
      </c>
      <c r="B200" s="60">
        <v>20141117</v>
      </c>
      <c r="C200" s="49" t="s">
        <v>358</v>
      </c>
      <c r="D200" s="49" t="s">
        <v>359</v>
      </c>
      <c r="E200" s="49" t="s">
        <v>446</v>
      </c>
      <c r="F200" s="49" t="s">
        <v>447</v>
      </c>
      <c r="G200" s="50" t="s">
        <v>362</v>
      </c>
      <c r="H200" s="51">
        <v>89400</v>
      </c>
      <c r="I200" s="49" t="s">
        <v>449</v>
      </c>
    </row>
    <row r="201" spans="1:10" s="4" customFormat="1">
      <c r="A201" s="65">
        <v>189</v>
      </c>
      <c r="B201" s="60">
        <v>20141117</v>
      </c>
      <c r="C201" s="49" t="s">
        <v>358</v>
      </c>
      <c r="D201" s="49" t="s">
        <v>359</v>
      </c>
      <c r="E201" s="49" t="s">
        <v>446</v>
      </c>
      <c r="F201" s="49" t="s">
        <v>447</v>
      </c>
      <c r="G201" s="50" t="s">
        <v>362</v>
      </c>
      <c r="H201" s="51">
        <v>30500</v>
      </c>
      <c r="I201" s="49" t="s">
        <v>449</v>
      </c>
    </row>
    <row r="202" spans="1:10" s="4" customFormat="1">
      <c r="A202" s="65">
        <v>190</v>
      </c>
      <c r="B202" s="60">
        <v>20141117</v>
      </c>
      <c r="C202" s="49" t="s">
        <v>358</v>
      </c>
      <c r="D202" s="49" t="s">
        <v>359</v>
      </c>
      <c r="E202" s="49" t="s">
        <v>446</v>
      </c>
      <c r="F202" s="49" t="s">
        <v>447</v>
      </c>
      <c r="G202" s="50" t="s">
        <v>480</v>
      </c>
      <c r="H202" s="51">
        <v>2000000</v>
      </c>
      <c r="I202" s="49" t="s">
        <v>449</v>
      </c>
    </row>
    <row r="203" spans="1:10" s="4" customFormat="1">
      <c r="A203" s="65">
        <v>191</v>
      </c>
      <c r="B203" s="60">
        <v>20141124</v>
      </c>
      <c r="C203" s="49" t="s">
        <v>358</v>
      </c>
      <c r="D203" s="49" t="s">
        <v>359</v>
      </c>
      <c r="E203" s="49" t="s">
        <v>446</v>
      </c>
      <c r="F203" s="49" t="s">
        <v>447</v>
      </c>
      <c r="G203" s="50" t="s">
        <v>481</v>
      </c>
      <c r="H203" s="51">
        <v>17900</v>
      </c>
      <c r="I203" s="49" t="s">
        <v>449</v>
      </c>
    </row>
    <row r="204" spans="1:10" s="4" customFormat="1">
      <c r="A204" s="65">
        <v>192</v>
      </c>
      <c r="B204" s="60">
        <v>20141126</v>
      </c>
      <c r="C204" s="49" t="s">
        <v>371</v>
      </c>
      <c r="D204" s="49" t="s">
        <v>372</v>
      </c>
      <c r="E204" s="49" t="s">
        <v>482</v>
      </c>
      <c r="F204" s="49" t="s">
        <v>482</v>
      </c>
      <c r="G204" s="50" t="s">
        <v>483</v>
      </c>
      <c r="H204" s="51">
        <v>250000</v>
      </c>
      <c r="I204" s="49" t="s">
        <v>375</v>
      </c>
    </row>
    <row r="205" spans="1:10" s="4" customFormat="1">
      <c r="A205" s="65">
        <v>193</v>
      </c>
      <c r="B205" s="60">
        <v>20141127</v>
      </c>
      <c r="C205" s="49" t="s">
        <v>358</v>
      </c>
      <c r="D205" s="49" t="s">
        <v>359</v>
      </c>
      <c r="E205" s="49" t="s">
        <v>446</v>
      </c>
      <c r="F205" s="49" t="s">
        <v>447</v>
      </c>
      <c r="G205" s="50" t="s">
        <v>484</v>
      </c>
      <c r="H205" s="51">
        <v>46540</v>
      </c>
      <c r="I205" s="49" t="s">
        <v>449</v>
      </c>
    </row>
    <row r="206" spans="1:10" s="4" customFormat="1" ht="22.5">
      <c r="A206" s="65">
        <v>194</v>
      </c>
      <c r="B206" s="60">
        <v>20141128</v>
      </c>
      <c r="C206" s="49" t="s">
        <v>384</v>
      </c>
      <c r="D206" s="49" t="s">
        <v>385</v>
      </c>
      <c r="E206" s="49" t="s">
        <v>386</v>
      </c>
      <c r="F206" s="49" t="s">
        <v>387</v>
      </c>
      <c r="G206" s="50" t="s">
        <v>485</v>
      </c>
      <c r="H206" s="51">
        <v>2000000</v>
      </c>
      <c r="I206" s="49" t="s">
        <v>389</v>
      </c>
    </row>
    <row r="207" spans="1:10" s="4" customFormat="1">
      <c r="A207" s="65">
        <v>195</v>
      </c>
      <c r="B207" s="60">
        <v>20141128</v>
      </c>
      <c r="C207" s="49" t="s">
        <v>358</v>
      </c>
      <c r="D207" s="49" t="s">
        <v>359</v>
      </c>
      <c r="E207" s="49" t="s">
        <v>396</v>
      </c>
      <c r="F207" s="49" t="s">
        <v>396</v>
      </c>
      <c r="G207" s="50" t="s">
        <v>486</v>
      </c>
      <c r="H207" s="51">
        <v>1099010</v>
      </c>
      <c r="I207" s="49" t="s">
        <v>368</v>
      </c>
    </row>
    <row r="208" spans="1:10" s="4" customFormat="1" ht="22.5">
      <c r="A208" s="65">
        <v>196</v>
      </c>
      <c r="B208" s="60">
        <v>20141128</v>
      </c>
      <c r="C208" s="49" t="s">
        <v>358</v>
      </c>
      <c r="D208" s="49" t="s">
        <v>359</v>
      </c>
      <c r="E208" s="49" t="s">
        <v>396</v>
      </c>
      <c r="F208" s="49" t="s">
        <v>396</v>
      </c>
      <c r="G208" s="50" t="s">
        <v>487</v>
      </c>
      <c r="H208" s="51">
        <v>101490</v>
      </c>
      <c r="I208" s="49" t="s">
        <v>368</v>
      </c>
    </row>
    <row r="209" spans="1:9" s="4" customFormat="1">
      <c r="A209" s="65">
        <v>197</v>
      </c>
      <c r="B209" s="60">
        <v>20141128</v>
      </c>
      <c r="C209" s="49" t="s">
        <v>358</v>
      </c>
      <c r="D209" s="49" t="s">
        <v>359</v>
      </c>
      <c r="E209" s="49" t="s">
        <v>396</v>
      </c>
      <c r="F209" s="49" t="s">
        <v>396</v>
      </c>
      <c r="G209" s="50" t="s">
        <v>488</v>
      </c>
      <c r="H209" s="51">
        <v>108870</v>
      </c>
      <c r="I209" s="49" t="s">
        <v>368</v>
      </c>
    </row>
    <row r="210" spans="1:9">
      <c r="A210" s="65">
        <v>198</v>
      </c>
      <c r="B210" s="60">
        <v>20141128</v>
      </c>
      <c r="C210" s="49" t="s">
        <v>358</v>
      </c>
      <c r="D210" s="49" t="s">
        <v>359</v>
      </c>
      <c r="E210" s="49" t="s">
        <v>396</v>
      </c>
      <c r="F210" s="49" t="s">
        <v>396</v>
      </c>
      <c r="G210" s="50" t="s">
        <v>489</v>
      </c>
      <c r="H210" s="51">
        <v>99600</v>
      </c>
      <c r="I210" s="49" t="s">
        <v>368</v>
      </c>
    </row>
    <row r="211" spans="1:9">
      <c r="A211" s="65">
        <v>199</v>
      </c>
      <c r="B211" s="60">
        <v>20141128</v>
      </c>
      <c r="C211" s="49" t="s">
        <v>358</v>
      </c>
      <c r="D211" s="49" t="s">
        <v>359</v>
      </c>
      <c r="E211" s="49" t="s">
        <v>446</v>
      </c>
      <c r="F211" s="49" t="s">
        <v>447</v>
      </c>
      <c r="G211" s="50" t="s">
        <v>450</v>
      </c>
      <c r="H211" s="51">
        <v>13300</v>
      </c>
      <c r="I211" s="49" t="s">
        <v>449</v>
      </c>
    </row>
    <row r="212" spans="1:9">
      <c r="A212" s="66"/>
      <c r="B212" s="61"/>
      <c r="C212" s="52"/>
      <c r="D212" s="52"/>
      <c r="E212" s="52"/>
      <c r="F212" s="52"/>
      <c r="G212" s="52" t="s">
        <v>490</v>
      </c>
      <c r="H212" s="53">
        <f>SUM(H190:H211)</f>
        <v>7593490</v>
      </c>
      <c r="I212" s="54"/>
    </row>
    <row r="213" spans="1:9">
      <c r="A213" s="41">
        <v>200</v>
      </c>
      <c r="B213" s="60">
        <v>20141202</v>
      </c>
      <c r="C213" s="49" t="s">
        <v>371</v>
      </c>
      <c r="D213" s="49" t="s">
        <v>372</v>
      </c>
      <c r="E213" s="49" t="s">
        <v>373</v>
      </c>
      <c r="F213" s="49" t="s">
        <v>373</v>
      </c>
      <c r="G213" s="50" t="s">
        <v>491</v>
      </c>
      <c r="H213" s="51">
        <v>125000</v>
      </c>
      <c r="I213" s="49" t="s">
        <v>375</v>
      </c>
    </row>
    <row r="214" spans="1:9">
      <c r="A214" s="41">
        <v>201</v>
      </c>
      <c r="B214" s="60">
        <v>20141203</v>
      </c>
      <c r="C214" s="49" t="s">
        <v>358</v>
      </c>
      <c r="D214" s="49" t="s">
        <v>359</v>
      </c>
      <c r="E214" s="49" t="s">
        <v>446</v>
      </c>
      <c r="F214" s="49" t="s">
        <v>447</v>
      </c>
      <c r="G214" s="50" t="s">
        <v>492</v>
      </c>
      <c r="H214" s="51">
        <v>61430</v>
      </c>
      <c r="I214" s="49" t="s">
        <v>449</v>
      </c>
    </row>
    <row r="215" spans="1:9" s="4" customFormat="1">
      <c r="A215" s="41">
        <v>202</v>
      </c>
      <c r="B215" s="60">
        <v>20141203</v>
      </c>
      <c r="C215" s="49" t="s">
        <v>358</v>
      </c>
      <c r="D215" s="49" t="s">
        <v>359</v>
      </c>
      <c r="E215" s="49" t="s">
        <v>446</v>
      </c>
      <c r="F215" s="49" t="s">
        <v>447</v>
      </c>
      <c r="G215" s="50" t="s">
        <v>493</v>
      </c>
      <c r="H215" s="51">
        <v>22000</v>
      </c>
      <c r="I215" s="49" t="s">
        <v>449</v>
      </c>
    </row>
    <row r="216" spans="1:9" s="4" customFormat="1">
      <c r="A216" s="41">
        <v>203</v>
      </c>
      <c r="B216" s="60">
        <v>20141203</v>
      </c>
      <c r="C216" s="49" t="s">
        <v>358</v>
      </c>
      <c r="D216" s="49" t="s">
        <v>359</v>
      </c>
      <c r="E216" s="49" t="s">
        <v>446</v>
      </c>
      <c r="F216" s="49" t="s">
        <v>447</v>
      </c>
      <c r="G216" s="50" t="s">
        <v>494</v>
      </c>
      <c r="H216" s="51">
        <v>478000</v>
      </c>
      <c r="I216" s="49" t="s">
        <v>449</v>
      </c>
    </row>
    <row r="217" spans="1:9" s="4" customFormat="1">
      <c r="A217" s="41">
        <v>204</v>
      </c>
      <c r="B217" s="60">
        <v>20141203</v>
      </c>
      <c r="C217" s="49" t="s">
        <v>358</v>
      </c>
      <c r="D217" s="49" t="s">
        <v>359</v>
      </c>
      <c r="E217" s="49" t="s">
        <v>446</v>
      </c>
      <c r="F217" s="49" t="s">
        <v>447</v>
      </c>
      <c r="G217" s="50" t="s">
        <v>495</v>
      </c>
      <c r="H217" s="51">
        <v>240500</v>
      </c>
      <c r="I217" s="49" t="s">
        <v>449</v>
      </c>
    </row>
    <row r="218" spans="1:9" s="4" customFormat="1">
      <c r="A218" s="41">
        <v>205</v>
      </c>
      <c r="B218" s="60">
        <v>20141205</v>
      </c>
      <c r="C218" s="49" t="s">
        <v>371</v>
      </c>
      <c r="D218" s="49" t="s">
        <v>372</v>
      </c>
      <c r="E218" s="49" t="s">
        <v>373</v>
      </c>
      <c r="F218" s="49" t="s">
        <v>373</v>
      </c>
      <c r="G218" s="50" t="s">
        <v>374</v>
      </c>
      <c r="H218" s="51">
        <v>33000</v>
      </c>
      <c r="I218" s="49" t="s">
        <v>375</v>
      </c>
    </row>
    <row r="219" spans="1:9" s="4" customFormat="1">
      <c r="A219" s="41">
        <v>206</v>
      </c>
      <c r="B219" s="60">
        <v>20141205</v>
      </c>
      <c r="C219" s="49" t="s">
        <v>371</v>
      </c>
      <c r="D219" s="49" t="s">
        <v>372</v>
      </c>
      <c r="E219" s="49" t="s">
        <v>373</v>
      </c>
      <c r="F219" s="49" t="s">
        <v>373</v>
      </c>
      <c r="G219" s="50" t="s">
        <v>376</v>
      </c>
      <c r="H219" s="51">
        <v>33000</v>
      </c>
      <c r="I219" s="49" t="s">
        <v>375</v>
      </c>
    </row>
    <row r="220" spans="1:9" s="4" customFormat="1">
      <c r="A220" s="41">
        <v>207</v>
      </c>
      <c r="B220" s="60">
        <v>20141208</v>
      </c>
      <c r="C220" s="49" t="s">
        <v>371</v>
      </c>
      <c r="D220" s="49" t="s">
        <v>379</v>
      </c>
      <c r="E220" s="49" t="s">
        <v>380</v>
      </c>
      <c r="F220" s="49" t="s">
        <v>380</v>
      </c>
      <c r="G220" s="50" t="s">
        <v>496</v>
      </c>
      <c r="H220" s="51">
        <v>50000</v>
      </c>
      <c r="I220" s="49" t="s">
        <v>375</v>
      </c>
    </row>
    <row r="221" spans="1:9" s="4" customFormat="1">
      <c r="A221" s="41">
        <v>208</v>
      </c>
      <c r="B221" s="60">
        <v>20141208</v>
      </c>
      <c r="C221" s="49" t="s">
        <v>371</v>
      </c>
      <c r="D221" s="49" t="s">
        <v>372</v>
      </c>
      <c r="E221" s="49" t="s">
        <v>373</v>
      </c>
      <c r="F221" s="49" t="s">
        <v>373</v>
      </c>
      <c r="G221" s="50" t="s">
        <v>497</v>
      </c>
      <c r="H221" s="56">
        <v>500</v>
      </c>
      <c r="I221" s="49" t="s">
        <v>375</v>
      </c>
    </row>
    <row r="222" spans="1:9" s="4" customFormat="1">
      <c r="A222" s="41">
        <v>209</v>
      </c>
      <c r="B222" s="60">
        <v>20141208</v>
      </c>
      <c r="C222" s="49" t="s">
        <v>371</v>
      </c>
      <c r="D222" s="49" t="s">
        <v>372</v>
      </c>
      <c r="E222" s="49" t="s">
        <v>373</v>
      </c>
      <c r="F222" s="49" t="s">
        <v>373</v>
      </c>
      <c r="G222" s="50" t="s">
        <v>497</v>
      </c>
      <c r="H222" s="56">
        <v>500</v>
      </c>
      <c r="I222" s="49" t="s">
        <v>375</v>
      </c>
    </row>
    <row r="223" spans="1:9" s="4" customFormat="1">
      <c r="A223" s="41">
        <v>210</v>
      </c>
      <c r="B223" s="60">
        <v>20141208</v>
      </c>
      <c r="C223" s="49" t="s">
        <v>498</v>
      </c>
      <c r="D223" s="49" t="s">
        <v>498</v>
      </c>
      <c r="E223" s="49" t="s">
        <v>498</v>
      </c>
      <c r="F223" s="49" t="s">
        <v>498</v>
      </c>
      <c r="G223" s="50" t="s">
        <v>499</v>
      </c>
      <c r="H223" s="51">
        <v>673420</v>
      </c>
      <c r="I223" s="49" t="s">
        <v>375</v>
      </c>
    </row>
    <row r="224" spans="1:9" s="4" customFormat="1">
      <c r="A224" s="41">
        <v>211</v>
      </c>
      <c r="B224" s="60">
        <v>20141209</v>
      </c>
      <c r="C224" s="49" t="s">
        <v>358</v>
      </c>
      <c r="D224" s="49" t="s">
        <v>359</v>
      </c>
      <c r="E224" s="49" t="s">
        <v>446</v>
      </c>
      <c r="F224" s="49" t="s">
        <v>447</v>
      </c>
      <c r="G224" s="50" t="s">
        <v>500</v>
      </c>
      <c r="H224" s="51">
        <v>13000</v>
      </c>
      <c r="I224" s="49" t="s">
        <v>449</v>
      </c>
    </row>
    <row r="225" spans="1:9" s="4" customFormat="1">
      <c r="A225" s="41">
        <v>212</v>
      </c>
      <c r="B225" s="60">
        <v>20141209</v>
      </c>
      <c r="C225" s="49" t="s">
        <v>358</v>
      </c>
      <c r="D225" s="49" t="s">
        <v>359</v>
      </c>
      <c r="E225" s="49" t="s">
        <v>446</v>
      </c>
      <c r="F225" s="49" t="s">
        <v>447</v>
      </c>
      <c r="G225" s="50" t="s">
        <v>501</v>
      </c>
      <c r="H225" s="51">
        <v>32000</v>
      </c>
      <c r="I225" s="49" t="s">
        <v>449</v>
      </c>
    </row>
    <row r="226" spans="1:9" s="4" customFormat="1">
      <c r="A226" s="41">
        <v>213</v>
      </c>
      <c r="B226" s="60">
        <v>20141209</v>
      </c>
      <c r="C226" s="49" t="s">
        <v>358</v>
      </c>
      <c r="D226" s="49" t="s">
        <v>359</v>
      </c>
      <c r="E226" s="49" t="s">
        <v>446</v>
      </c>
      <c r="F226" s="49" t="s">
        <v>447</v>
      </c>
      <c r="G226" s="50" t="s">
        <v>502</v>
      </c>
      <c r="H226" s="51">
        <v>257800</v>
      </c>
      <c r="I226" s="49" t="s">
        <v>449</v>
      </c>
    </row>
    <row r="227" spans="1:9" s="4" customFormat="1">
      <c r="A227" s="41">
        <v>214</v>
      </c>
      <c r="B227" s="60">
        <v>20141210</v>
      </c>
      <c r="C227" s="49" t="s">
        <v>358</v>
      </c>
      <c r="D227" s="49" t="s">
        <v>359</v>
      </c>
      <c r="E227" s="49" t="s">
        <v>446</v>
      </c>
      <c r="F227" s="49" t="s">
        <v>447</v>
      </c>
      <c r="G227" s="50" t="s">
        <v>503</v>
      </c>
      <c r="H227" s="51">
        <v>60780</v>
      </c>
      <c r="I227" s="49" t="s">
        <v>449</v>
      </c>
    </row>
    <row r="228" spans="1:9" s="4" customFormat="1">
      <c r="A228" s="41">
        <v>215</v>
      </c>
      <c r="B228" s="60">
        <v>20141210</v>
      </c>
      <c r="C228" s="49" t="s">
        <v>358</v>
      </c>
      <c r="D228" s="49" t="s">
        <v>359</v>
      </c>
      <c r="E228" s="49" t="s">
        <v>446</v>
      </c>
      <c r="F228" s="49" t="s">
        <v>447</v>
      </c>
      <c r="G228" s="50" t="s">
        <v>504</v>
      </c>
      <c r="H228" s="51">
        <v>986700</v>
      </c>
      <c r="I228" s="49" t="s">
        <v>449</v>
      </c>
    </row>
    <row r="229" spans="1:9" s="4" customFormat="1">
      <c r="A229" s="41">
        <v>216</v>
      </c>
      <c r="B229" s="60">
        <v>20141212</v>
      </c>
      <c r="C229" s="49" t="s">
        <v>358</v>
      </c>
      <c r="D229" s="49" t="s">
        <v>359</v>
      </c>
      <c r="E229" s="49" t="s">
        <v>446</v>
      </c>
      <c r="F229" s="49" t="s">
        <v>447</v>
      </c>
      <c r="G229" s="50" t="s">
        <v>505</v>
      </c>
      <c r="H229" s="51">
        <v>3500</v>
      </c>
      <c r="I229" s="49" t="s">
        <v>449</v>
      </c>
    </row>
    <row r="230" spans="1:9" s="4" customFormat="1">
      <c r="A230" s="41">
        <v>217</v>
      </c>
      <c r="B230" s="60">
        <v>20141216</v>
      </c>
      <c r="C230" s="49" t="s">
        <v>358</v>
      </c>
      <c r="D230" s="49" t="s">
        <v>359</v>
      </c>
      <c r="E230" s="49" t="s">
        <v>446</v>
      </c>
      <c r="F230" s="49" t="s">
        <v>447</v>
      </c>
      <c r="G230" s="50" t="s">
        <v>476</v>
      </c>
      <c r="H230" s="51">
        <v>82620</v>
      </c>
      <c r="I230" s="49" t="s">
        <v>449</v>
      </c>
    </row>
    <row r="231" spans="1:9" s="4" customFormat="1">
      <c r="A231" s="41">
        <v>218</v>
      </c>
      <c r="B231" s="60">
        <v>20141216</v>
      </c>
      <c r="C231" s="49" t="s">
        <v>358</v>
      </c>
      <c r="D231" s="49" t="s">
        <v>359</v>
      </c>
      <c r="E231" s="49" t="s">
        <v>446</v>
      </c>
      <c r="F231" s="49" t="s">
        <v>447</v>
      </c>
      <c r="G231" s="50" t="s">
        <v>476</v>
      </c>
      <c r="H231" s="51">
        <v>106430</v>
      </c>
      <c r="I231" s="49" t="s">
        <v>449</v>
      </c>
    </row>
    <row r="232" spans="1:9">
      <c r="A232" s="41">
        <v>219</v>
      </c>
      <c r="B232" s="60">
        <v>20141222</v>
      </c>
      <c r="C232" s="49" t="s">
        <v>358</v>
      </c>
      <c r="D232" s="49" t="s">
        <v>359</v>
      </c>
      <c r="E232" s="49" t="s">
        <v>446</v>
      </c>
      <c r="F232" s="49" t="s">
        <v>447</v>
      </c>
      <c r="G232" s="50" t="s">
        <v>506</v>
      </c>
      <c r="H232" s="51">
        <v>126960</v>
      </c>
      <c r="I232" s="49" t="s">
        <v>449</v>
      </c>
    </row>
    <row r="233" spans="1:9" ht="22.5">
      <c r="A233" s="41">
        <v>220</v>
      </c>
      <c r="B233" s="60">
        <v>20141229</v>
      </c>
      <c r="C233" s="49" t="s">
        <v>384</v>
      </c>
      <c r="D233" s="49" t="s">
        <v>385</v>
      </c>
      <c r="E233" s="49" t="s">
        <v>386</v>
      </c>
      <c r="F233" s="49" t="s">
        <v>387</v>
      </c>
      <c r="G233" s="50" t="s">
        <v>507</v>
      </c>
      <c r="H233" s="51">
        <v>2000000</v>
      </c>
      <c r="I233" s="49" t="s">
        <v>389</v>
      </c>
    </row>
    <row r="234" spans="1:9">
      <c r="A234" s="41">
        <v>221</v>
      </c>
      <c r="B234" s="60">
        <v>20141230</v>
      </c>
      <c r="C234" s="49" t="s">
        <v>371</v>
      </c>
      <c r="D234" s="49" t="s">
        <v>372</v>
      </c>
      <c r="E234" s="49" t="s">
        <v>373</v>
      </c>
      <c r="F234" s="49" t="s">
        <v>373</v>
      </c>
      <c r="G234" s="50" t="s">
        <v>508</v>
      </c>
      <c r="H234" s="51">
        <v>22500</v>
      </c>
      <c r="I234" s="49" t="s">
        <v>375</v>
      </c>
    </row>
    <row r="235" spans="1:9" ht="22.5">
      <c r="A235" s="41">
        <v>222</v>
      </c>
      <c r="B235" s="60">
        <v>20141230</v>
      </c>
      <c r="C235" s="49" t="s">
        <v>358</v>
      </c>
      <c r="D235" s="49" t="s">
        <v>359</v>
      </c>
      <c r="E235" s="49" t="s">
        <v>446</v>
      </c>
      <c r="F235" s="49" t="s">
        <v>447</v>
      </c>
      <c r="G235" s="50" t="s">
        <v>509</v>
      </c>
      <c r="H235" s="51">
        <v>263030</v>
      </c>
      <c r="I235" s="49" t="s">
        <v>449</v>
      </c>
    </row>
    <row r="236" spans="1:9" ht="22.5">
      <c r="A236" s="41">
        <v>223</v>
      </c>
      <c r="B236" s="60">
        <v>20141230</v>
      </c>
      <c r="C236" s="49" t="s">
        <v>358</v>
      </c>
      <c r="D236" s="49" t="s">
        <v>359</v>
      </c>
      <c r="E236" s="49" t="s">
        <v>446</v>
      </c>
      <c r="F236" s="49" t="s">
        <v>447</v>
      </c>
      <c r="G236" s="50" t="s">
        <v>509</v>
      </c>
      <c r="H236" s="51">
        <v>263030</v>
      </c>
      <c r="I236" s="49" t="s">
        <v>449</v>
      </c>
    </row>
    <row r="237" spans="1:9">
      <c r="A237" s="41">
        <v>224</v>
      </c>
      <c r="B237" s="60">
        <v>20141231</v>
      </c>
      <c r="C237" s="49" t="s">
        <v>358</v>
      </c>
      <c r="D237" s="49" t="s">
        <v>359</v>
      </c>
      <c r="E237" s="49" t="s">
        <v>510</v>
      </c>
      <c r="F237" s="49" t="s">
        <v>511</v>
      </c>
      <c r="G237" s="50" t="s">
        <v>512</v>
      </c>
      <c r="H237" s="51">
        <v>825000</v>
      </c>
      <c r="I237" s="49" t="s">
        <v>375</v>
      </c>
    </row>
    <row r="238" spans="1:9">
      <c r="A238" s="41">
        <v>225</v>
      </c>
      <c r="B238" s="60">
        <v>20141231</v>
      </c>
      <c r="C238" s="49" t="s">
        <v>358</v>
      </c>
      <c r="D238" s="49" t="s">
        <v>359</v>
      </c>
      <c r="E238" s="49" t="s">
        <v>396</v>
      </c>
      <c r="F238" s="49" t="s">
        <v>396</v>
      </c>
      <c r="G238" s="50" t="s">
        <v>513</v>
      </c>
      <c r="H238" s="51">
        <v>108870</v>
      </c>
      <c r="I238" s="49" t="s">
        <v>368</v>
      </c>
    </row>
    <row r="239" spans="1:9" ht="22.5">
      <c r="A239" s="41">
        <v>226</v>
      </c>
      <c r="B239" s="60">
        <v>20141231</v>
      </c>
      <c r="C239" s="49" t="s">
        <v>358</v>
      </c>
      <c r="D239" s="49" t="s">
        <v>359</v>
      </c>
      <c r="E239" s="49" t="s">
        <v>396</v>
      </c>
      <c r="F239" s="49" t="s">
        <v>396</v>
      </c>
      <c r="G239" s="50" t="s">
        <v>514</v>
      </c>
      <c r="H239" s="51">
        <v>26280</v>
      </c>
      <c r="I239" s="49" t="s">
        <v>368</v>
      </c>
    </row>
    <row r="240" spans="1:9" s="4" customFormat="1" ht="22.5">
      <c r="A240" s="41">
        <v>227</v>
      </c>
      <c r="B240" s="60">
        <v>20141231</v>
      </c>
      <c r="C240" s="49" t="s">
        <v>358</v>
      </c>
      <c r="D240" s="49" t="s">
        <v>359</v>
      </c>
      <c r="E240" s="49" t="s">
        <v>515</v>
      </c>
      <c r="F240" s="49" t="s">
        <v>516</v>
      </c>
      <c r="G240" s="50" t="s">
        <v>517</v>
      </c>
      <c r="H240" s="51">
        <v>7600000</v>
      </c>
      <c r="I240" s="49" t="s">
        <v>518</v>
      </c>
    </row>
    <row r="241" spans="1:9">
      <c r="A241" s="41">
        <v>228</v>
      </c>
      <c r="B241" s="60">
        <v>20141231</v>
      </c>
      <c r="C241" s="49" t="s">
        <v>358</v>
      </c>
      <c r="D241" s="49" t="s">
        <v>359</v>
      </c>
      <c r="E241" s="49" t="s">
        <v>446</v>
      </c>
      <c r="F241" s="49" t="s">
        <v>447</v>
      </c>
      <c r="G241" s="50" t="s">
        <v>519</v>
      </c>
      <c r="H241" s="51">
        <v>154500</v>
      </c>
      <c r="I241" s="49" t="s">
        <v>449</v>
      </c>
    </row>
    <row r="242" spans="1:9">
      <c r="A242" s="41">
        <v>229</v>
      </c>
      <c r="B242" s="60">
        <v>20141231</v>
      </c>
      <c r="C242" s="49" t="s">
        <v>358</v>
      </c>
      <c r="D242" s="49" t="s">
        <v>359</v>
      </c>
      <c r="E242" s="49" t="s">
        <v>446</v>
      </c>
      <c r="F242" s="49" t="s">
        <v>447</v>
      </c>
      <c r="G242" s="50" t="s">
        <v>520</v>
      </c>
      <c r="H242" s="51">
        <v>29020</v>
      </c>
      <c r="I242" s="49" t="s">
        <v>449</v>
      </c>
    </row>
    <row r="243" spans="1:9">
      <c r="A243" s="63"/>
      <c r="B243" s="61"/>
      <c r="C243" s="52"/>
      <c r="D243" s="52"/>
      <c r="E243" s="52"/>
      <c r="F243" s="52"/>
      <c r="G243" s="52" t="s">
        <v>521</v>
      </c>
      <c r="H243" s="53">
        <f>SUM(H213:H242)</f>
        <v>14679370</v>
      </c>
      <c r="I243" s="54"/>
    </row>
    <row r="244" spans="1:9">
      <c r="A244" s="64"/>
      <c r="B244" s="103" t="s">
        <v>522</v>
      </c>
      <c r="C244" s="104"/>
      <c r="D244" s="104"/>
      <c r="E244" s="104"/>
      <c r="F244" s="104"/>
      <c r="G244" s="105"/>
      <c r="H244" s="57">
        <f>H19+H42+H61+H90+H110+H128+H145+H157+H171+H189+H212+H243</f>
        <v>67482734</v>
      </c>
      <c r="I244" s="58"/>
    </row>
    <row r="246" spans="1:9">
      <c r="G246" s="41" t="s">
        <v>337</v>
      </c>
      <c r="H246" s="42" t="s">
        <v>338</v>
      </c>
      <c r="I246" s="41" t="s">
        <v>339</v>
      </c>
    </row>
    <row r="247" spans="1:9">
      <c r="G247" s="43"/>
      <c r="H247" s="44"/>
      <c r="I247" s="43"/>
    </row>
    <row r="248" spans="1:9">
      <c r="G248" s="43"/>
      <c r="H248" s="44"/>
      <c r="I248" s="43"/>
    </row>
    <row r="249" spans="1:9">
      <c r="G249" s="45"/>
      <c r="H249" s="46"/>
      <c r="I249" s="45"/>
    </row>
    <row r="252" spans="1:9">
      <c r="H252" s="70"/>
    </row>
    <row r="254" spans="1:9">
      <c r="H254" s="70"/>
    </row>
  </sheetData>
  <autoFilter ref="B2:I244"/>
  <mergeCells count="2">
    <mergeCell ref="B244:G244"/>
    <mergeCell ref="A1:I1"/>
  </mergeCells>
  <phoneticPr fontId="34" type="noConversion"/>
  <pageMargins left="1.1417322834645669" right="0.44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95"/>
  <sheetViews>
    <sheetView topLeftCell="A70" workbookViewId="0">
      <selection activeCell="M1" sqref="M1"/>
    </sheetView>
  </sheetViews>
  <sheetFormatPr defaultRowHeight="16.5"/>
  <cols>
    <col min="1" max="1" width="9.625" bestFit="1" customWidth="1"/>
    <col min="2" max="2" width="10.75" bestFit="1" customWidth="1"/>
    <col min="3" max="3" width="11" bestFit="1" customWidth="1"/>
    <col min="4" max="4" width="9.625" bestFit="1" customWidth="1"/>
    <col min="5" max="5" width="11" bestFit="1" customWidth="1"/>
    <col min="6" max="6" width="15.125" bestFit="1" customWidth="1"/>
    <col min="7" max="7" width="12.375" customWidth="1"/>
    <col min="9" max="9" width="10.25" bestFit="1" customWidth="1"/>
    <col min="13" max="13" width="10.75" bestFit="1" customWidth="1"/>
  </cols>
  <sheetData>
    <row r="1" spans="1:13" ht="26.25">
      <c r="A1" s="84" t="s">
        <v>540</v>
      </c>
      <c r="M1" s="80" t="s">
        <v>552</v>
      </c>
    </row>
    <row r="2" spans="1:13">
      <c r="A2" s="85" t="s">
        <v>541</v>
      </c>
      <c r="B2" s="85" t="s">
        <v>542</v>
      </c>
      <c r="C2" s="85" t="s">
        <v>543</v>
      </c>
      <c r="D2" s="85" t="s">
        <v>544</v>
      </c>
      <c r="E2" s="85" t="s">
        <v>545</v>
      </c>
      <c r="F2" s="85" t="s">
        <v>546</v>
      </c>
      <c r="G2" s="86" t="s">
        <v>547</v>
      </c>
      <c r="I2" s="23" t="s">
        <v>548</v>
      </c>
      <c r="M2">
        <v>59220</v>
      </c>
    </row>
    <row r="3" spans="1:13">
      <c r="A3" s="23">
        <v>36440</v>
      </c>
      <c r="B3" s="23">
        <v>59220</v>
      </c>
      <c r="C3" s="23">
        <v>2000000</v>
      </c>
      <c r="D3" s="82">
        <v>7600000</v>
      </c>
      <c r="E3" s="23">
        <v>33000</v>
      </c>
      <c r="F3" s="51">
        <v>2000000</v>
      </c>
      <c r="G3" s="87">
        <f>A50+B95+C36+D3+E48+F14</f>
        <v>67482734</v>
      </c>
      <c r="I3" s="23">
        <v>1098810</v>
      </c>
      <c r="M3">
        <v>171200</v>
      </c>
    </row>
    <row r="4" spans="1:13">
      <c r="A4" s="23">
        <v>4160</v>
      </c>
      <c r="B4" s="23">
        <v>171200</v>
      </c>
      <c r="C4" s="23">
        <v>233690</v>
      </c>
      <c r="D4" s="23"/>
      <c r="E4" s="23">
        <v>33000</v>
      </c>
      <c r="F4" s="51">
        <v>2000000</v>
      </c>
      <c r="I4" s="23">
        <v>10160</v>
      </c>
      <c r="M4">
        <v>175000</v>
      </c>
    </row>
    <row r="5" spans="1:13">
      <c r="A5" s="23">
        <v>107500</v>
      </c>
      <c r="B5" s="23">
        <v>175000</v>
      </c>
      <c r="C5" s="23">
        <v>1098810</v>
      </c>
      <c r="D5" s="23"/>
      <c r="E5" s="23">
        <v>203000</v>
      </c>
      <c r="F5" s="51">
        <v>2000000</v>
      </c>
      <c r="I5" s="23">
        <v>598810</v>
      </c>
      <c r="M5">
        <v>67160</v>
      </c>
    </row>
    <row r="6" spans="1:13">
      <c r="A6" s="23">
        <v>129060</v>
      </c>
      <c r="B6" s="23">
        <v>67160</v>
      </c>
      <c r="C6" s="23">
        <v>10160</v>
      </c>
      <c r="D6" s="23"/>
      <c r="E6" s="23">
        <v>6000</v>
      </c>
      <c r="F6" s="51">
        <v>2000000</v>
      </c>
      <c r="I6" s="23">
        <v>101690</v>
      </c>
      <c r="M6">
        <v>65520</v>
      </c>
    </row>
    <row r="7" spans="1:13">
      <c r="A7" s="23">
        <v>5940</v>
      </c>
      <c r="B7" s="23">
        <v>65520</v>
      </c>
      <c r="C7" s="23">
        <v>4400</v>
      </c>
      <c r="D7" s="23"/>
      <c r="E7" s="23">
        <v>33000</v>
      </c>
      <c r="F7" s="51">
        <v>2000000</v>
      </c>
      <c r="I7" s="23">
        <v>108870</v>
      </c>
      <c r="M7">
        <v>86000</v>
      </c>
    </row>
    <row r="8" spans="1:13">
      <c r="A8" s="23">
        <v>67360</v>
      </c>
      <c r="B8" s="23">
        <v>86000</v>
      </c>
      <c r="C8" s="23">
        <v>15000</v>
      </c>
      <c r="D8" s="23"/>
      <c r="E8" s="23">
        <v>33000</v>
      </c>
      <c r="F8" s="51">
        <v>2000000</v>
      </c>
      <c r="I8" s="23">
        <v>99600</v>
      </c>
      <c r="M8">
        <v>25410</v>
      </c>
    </row>
    <row r="9" spans="1:13">
      <c r="A9" s="23">
        <v>5000</v>
      </c>
      <c r="B9" s="23">
        <v>25410</v>
      </c>
      <c r="C9" s="23">
        <v>598810</v>
      </c>
      <c r="D9" s="23"/>
      <c r="E9" s="23">
        <v>100000</v>
      </c>
      <c r="F9" s="51">
        <v>2000000</v>
      </c>
      <c r="I9" s="23">
        <v>101690</v>
      </c>
      <c r="M9">
        <v>38590</v>
      </c>
    </row>
    <row r="10" spans="1:13">
      <c r="A10" s="23">
        <v>41600</v>
      </c>
      <c r="B10" s="23">
        <v>38590</v>
      </c>
      <c r="C10" s="23">
        <v>101690</v>
      </c>
      <c r="D10" s="23"/>
      <c r="E10" s="23">
        <v>33000</v>
      </c>
      <c r="F10" s="51">
        <v>2000000</v>
      </c>
      <c r="I10" s="23">
        <v>108870</v>
      </c>
      <c r="M10">
        <v>125000</v>
      </c>
    </row>
    <row r="11" spans="1:13">
      <c r="A11" s="23">
        <v>52000</v>
      </c>
      <c r="B11" s="23">
        <v>125000</v>
      </c>
      <c r="C11" s="23">
        <v>108870</v>
      </c>
      <c r="D11" s="23"/>
      <c r="E11" s="23">
        <v>33000</v>
      </c>
      <c r="F11" s="51">
        <v>2000000</v>
      </c>
      <c r="I11" s="23">
        <v>99600</v>
      </c>
      <c r="M11">
        <v>16200</v>
      </c>
    </row>
    <row r="12" spans="1:13">
      <c r="A12" s="23">
        <v>36900</v>
      </c>
      <c r="B12" s="23">
        <v>16200</v>
      </c>
      <c r="C12" s="23">
        <v>99600</v>
      </c>
      <c r="D12" s="23"/>
      <c r="E12" s="23">
        <v>58000</v>
      </c>
      <c r="F12" s="51">
        <v>2000000</v>
      </c>
      <c r="I12" s="23">
        <v>599010</v>
      </c>
      <c r="M12">
        <v>97000</v>
      </c>
    </row>
    <row r="13" spans="1:13">
      <c r="A13" s="23">
        <v>69680</v>
      </c>
      <c r="B13" s="23">
        <v>97000</v>
      </c>
      <c r="C13" s="23">
        <v>23600</v>
      </c>
      <c r="D13" s="23"/>
      <c r="E13" s="23">
        <v>33000</v>
      </c>
      <c r="F13" s="51">
        <v>2000000</v>
      </c>
      <c r="I13" s="23">
        <v>108870</v>
      </c>
      <c r="M13">
        <v>46270</v>
      </c>
    </row>
    <row r="14" spans="1:13">
      <c r="A14" s="23">
        <v>34800</v>
      </c>
      <c r="B14" s="23">
        <v>46270</v>
      </c>
      <c r="C14" s="23">
        <v>7500</v>
      </c>
      <c r="D14" s="23"/>
      <c r="E14" s="23">
        <v>33000</v>
      </c>
      <c r="F14" s="83">
        <f>SUM(F3:F13)</f>
        <v>22000000</v>
      </c>
      <c r="I14" s="23">
        <v>99600</v>
      </c>
      <c r="M14">
        <v>37700</v>
      </c>
    </row>
    <row r="15" spans="1:13">
      <c r="A15" s="23">
        <v>8660</v>
      </c>
      <c r="B15" s="23">
        <v>37700</v>
      </c>
      <c r="C15" s="23">
        <v>61750</v>
      </c>
      <c r="D15" s="23"/>
      <c r="E15" s="23">
        <v>67000</v>
      </c>
      <c r="F15" s="23"/>
      <c r="I15" s="23">
        <v>1099010</v>
      </c>
      <c r="M15">
        <v>1742667</v>
      </c>
    </row>
    <row r="16" spans="1:13">
      <c r="A16" s="23">
        <v>65280</v>
      </c>
      <c r="B16" s="23">
        <v>1742667</v>
      </c>
      <c r="C16" s="23">
        <v>200000</v>
      </c>
      <c r="D16" s="23"/>
      <c r="E16" s="23">
        <v>24500</v>
      </c>
      <c r="F16" s="23"/>
      <c r="I16" s="23">
        <v>101490</v>
      </c>
      <c r="M16">
        <v>91000</v>
      </c>
    </row>
    <row r="17" spans="1:13">
      <c r="A17" s="23">
        <v>55700</v>
      </c>
      <c r="B17" s="23">
        <v>91000</v>
      </c>
      <c r="C17" s="23">
        <v>200000</v>
      </c>
      <c r="D17" s="23"/>
      <c r="E17" s="23">
        <v>48940</v>
      </c>
      <c r="F17" s="23"/>
      <c r="I17" s="23">
        <v>108870</v>
      </c>
      <c r="M17">
        <v>40800</v>
      </c>
    </row>
    <row r="18" spans="1:13">
      <c r="A18" s="23">
        <v>98380</v>
      </c>
      <c r="B18" s="23">
        <v>40800</v>
      </c>
      <c r="C18" s="23">
        <v>1747000</v>
      </c>
      <c r="D18" s="23"/>
      <c r="E18" s="23">
        <v>79500</v>
      </c>
      <c r="F18" s="23"/>
      <c r="I18" s="23">
        <v>99600</v>
      </c>
      <c r="M18">
        <v>21300</v>
      </c>
    </row>
    <row r="19" spans="1:13">
      <c r="A19" s="23">
        <v>478000</v>
      </c>
      <c r="B19" s="23">
        <v>21300</v>
      </c>
      <c r="C19" s="23">
        <v>200000</v>
      </c>
      <c r="D19" s="23"/>
      <c r="E19" s="23">
        <v>33000</v>
      </c>
      <c r="F19" s="23"/>
      <c r="I19" s="23">
        <v>108870</v>
      </c>
      <c r="M19">
        <v>4350</v>
      </c>
    </row>
    <row r="20" spans="1:13">
      <c r="A20" s="23">
        <v>420500</v>
      </c>
      <c r="B20" s="23">
        <v>4350</v>
      </c>
      <c r="C20" s="23">
        <v>16020</v>
      </c>
      <c r="D20" s="23"/>
      <c r="E20" s="23">
        <v>33000</v>
      </c>
      <c r="F20" s="23"/>
      <c r="I20" s="23">
        <v>26280</v>
      </c>
      <c r="M20">
        <v>161500</v>
      </c>
    </row>
    <row r="21" spans="1:13">
      <c r="A21" s="23">
        <v>15800</v>
      </c>
      <c r="B21" s="23">
        <v>161500</v>
      </c>
      <c r="C21" s="23">
        <v>3700000</v>
      </c>
      <c r="D21" s="23"/>
      <c r="E21" s="23">
        <v>187000</v>
      </c>
      <c r="F21" s="23"/>
      <c r="I21" s="82">
        <f>SUM(I3:I20)</f>
        <v>4679700</v>
      </c>
      <c r="M21">
        <v>155020</v>
      </c>
    </row>
    <row r="22" spans="1:13">
      <c r="A22" s="23">
        <v>22000</v>
      </c>
      <c r="B22" s="23">
        <v>155020</v>
      </c>
      <c r="C22" s="23">
        <v>101690</v>
      </c>
      <c r="D22" s="23"/>
      <c r="E22" s="23">
        <v>33000</v>
      </c>
      <c r="F22" s="23"/>
      <c r="M22">
        <v>137000</v>
      </c>
    </row>
    <row r="23" spans="1:13">
      <c r="A23" s="23">
        <v>27500</v>
      </c>
      <c r="B23" s="23">
        <v>137000</v>
      </c>
      <c r="C23" s="23">
        <v>108870</v>
      </c>
      <c r="D23" s="23"/>
      <c r="E23" s="23">
        <v>33000</v>
      </c>
      <c r="F23" s="23"/>
      <c r="M23">
        <v>75500</v>
      </c>
    </row>
    <row r="24" spans="1:13">
      <c r="A24" s="23">
        <v>137450</v>
      </c>
      <c r="B24" s="23">
        <v>75500</v>
      </c>
      <c r="C24" s="23">
        <v>99600</v>
      </c>
      <c r="D24" s="23"/>
      <c r="E24" s="23">
        <v>26000</v>
      </c>
      <c r="F24" s="23"/>
      <c r="I24" s="81">
        <f>C36+D3+E48+F14</f>
        <v>48166120</v>
      </c>
      <c r="M24">
        <v>8000</v>
      </c>
    </row>
    <row r="25" spans="1:13">
      <c r="A25" s="23">
        <v>16660</v>
      </c>
      <c r="B25" s="23">
        <v>8000</v>
      </c>
      <c r="C25" s="23">
        <v>599010</v>
      </c>
      <c r="D25" s="23"/>
      <c r="E25" s="23">
        <v>500</v>
      </c>
      <c r="F25" s="23"/>
      <c r="M25">
        <v>65100</v>
      </c>
    </row>
    <row r="26" spans="1:13">
      <c r="A26" s="23">
        <v>39400</v>
      </c>
      <c r="B26" s="23">
        <v>65100</v>
      </c>
      <c r="C26" s="23">
        <v>500000</v>
      </c>
      <c r="D26" s="23"/>
      <c r="E26" s="23">
        <v>382000</v>
      </c>
      <c r="F26" s="23"/>
      <c r="M26">
        <v>25580</v>
      </c>
    </row>
    <row r="27" spans="1:13">
      <c r="A27" s="23">
        <v>89400</v>
      </c>
      <c r="B27" s="23">
        <v>25580</v>
      </c>
      <c r="C27" s="23">
        <v>108870</v>
      </c>
      <c r="D27" s="23"/>
      <c r="E27" s="23">
        <v>17600</v>
      </c>
      <c r="F27" s="23"/>
      <c r="M27">
        <v>54070</v>
      </c>
    </row>
    <row r="28" spans="1:13">
      <c r="A28" s="23">
        <v>30500</v>
      </c>
      <c r="B28" s="23">
        <v>54070</v>
      </c>
      <c r="C28" s="23">
        <v>99600</v>
      </c>
      <c r="D28" s="23"/>
      <c r="E28" s="23">
        <v>33000</v>
      </c>
      <c r="F28" s="23"/>
      <c r="M28">
        <v>172000</v>
      </c>
    </row>
    <row r="29" spans="1:13">
      <c r="A29" s="23">
        <v>2000000</v>
      </c>
      <c r="B29" s="23">
        <v>172000</v>
      </c>
      <c r="C29" s="23">
        <v>1000000</v>
      </c>
      <c r="D29" s="23"/>
      <c r="E29" s="23">
        <v>33000</v>
      </c>
      <c r="F29" s="23"/>
      <c r="M29">
        <v>42650</v>
      </c>
    </row>
    <row r="30" spans="1:13">
      <c r="A30" s="23">
        <v>17900</v>
      </c>
      <c r="B30" s="23">
        <v>42650</v>
      </c>
      <c r="C30" s="23">
        <v>1099010</v>
      </c>
      <c r="D30" s="23"/>
      <c r="E30" s="23">
        <v>62500</v>
      </c>
      <c r="F30" s="23"/>
      <c r="M30">
        <v>72200</v>
      </c>
    </row>
    <row r="31" spans="1:13">
      <c r="A31" s="23">
        <v>46540</v>
      </c>
      <c r="B31" s="23">
        <v>72200</v>
      </c>
      <c r="C31" s="23">
        <v>101490</v>
      </c>
      <c r="D31" s="23"/>
      <c r="E31" s="23">
        <v>33000</v>
      </c>
      <c r="F31" s="23"/>
      <c r="M31">
        <v>138000</v>
      </c>
    </row>
    <row r="32" spans="1:13">
      <c r="A32" s="23">
        <v>13300</v>
      </c>
      <c r="B32" s="23">
        <v>138000</v>
      </c>
      <c r="C32" s="23">
        <v>108870</v>
      </c>
      <c r="D32" s="23"/>
      <c r="E32" s="23">
        <v>33000</v>
      </c>
      <c r="F32" s="23"/>
      <c r="M32">
        <v>1370070</v>
      </c>
    </row>
    <row r="33" spans="1:13">
      <c r="A33" s="23">
        <v>61430</v>
      </c>
      <c r="B33" s="23">
        <v>1370070</v>
      </c>
      <c r="C33" s="23">
        <v>99600</v>
      </c>
      <c r="D33" s="23"/>
      <c r="E33" s="23">
        <v>33000</v>
      </c>
      <c r="F33" s="23"/>
      <c r="M33">
        <v>32000</v>
      </c>
    </row>
    <row r="34" spans="1:13">
      <c r="A34" s="23">
        <v>22000</v>
      </c>
      <c r="B34" s="23">
        <v>32000</v>
      </c>
      <c r="C34" s="23">
        <v>108870</v>
      </c>
      <c r="D34" s="23"/>
      <c r="E34" s="23">
        <v>33000</v>
      </c>
      <c r="F34" s="23"/>
      <c r="M34">
        <v>135000</v>
      </c>
    </row>
    <row r="35" spans="1:13">
      <c r="A35" s="23">
        <v>478000</v>
      </c>
      <c r="B35" s="23">
        <v>135000</v>
      </c>
      <c r="C35" s="23">
        <v>26280</v>
      </c>
      <c r="D35" s="23"/>
      <c r="E35" s="23">
        <v>33000</v>
      </c>
      <c r="F35" s="23"/>
      <c r="M35">
        <v>211050</v>
      </c>
    </row>
    <row r="36" spans="1:13">
      <c r="A36" s="23">
        <v>240500</v>
      </c>
      <c r="B36" s="23">
        <v>211050</v>
      </c>
      <c r="C36" s="82">
        <f>SUM(C3:C35)</f>
        <v>14588660</v>
      </c>
      <c r="D36" s="23"/>
      <c r="E36" s="23">
        <v>33000</v>
      </c>
      <c r="F36" s="23"/>
      <c r="M36">
        <v>28290</v>
      </c>
    </row>
    <row r="37" spans="1:13">
      <c r="A37" s="23">
        <v>13000</v>
      </c>
      <c r="B37" s="23">
        <v>28290</v>
      </c>
      <c r="C37" s="23"/>
      <c r="D37" s="23"/>
      <c r="E37" s="23">
        <v>42000</v>
      </c>
      <c r="F37" s="23"/>
      <c r="M37">
        <v>170000</v>
      </c>
    </row>
    <row r="38" spans="1:13">
      <c r="A38" s="23">
        <v>32000</v>
      </c>
      <c r="B38" s="23">
        <v>170000</v>
      </c>
      <c r="C38" s="23"/>
      <c r="D38" s="23"/>
      <c r="E38" s="23">
        <v>250000</v>
      </c>
      <c r="F38" s="23"/>
      <c r="M38">
        <v>62020</v>
      </c>
    </row>
    <row r="39" spans="1:13">
      <c r="A39" s="23">
        <v>257800</v>
      </c>
      <c r="B39" s="23">
        <v>62020</v>
      </c>
      <c r="C39" s="23"/>
      <c r="D39" s="23"/>
      <c r="E39" s="23">
        <v>125000</v>
      </c>
      <c r="F39" s="23"/>
      <c r="M39">
        <v>143000</v>
      </c>
    </row>
    <row r="40" spans="1:13">
      <c r="A40" s="23">
        <v>60780</v>
      </c>
      <c r="B40" s="23">
        <v>143000</v>
      </c>
      <c r="C40" s="23"/>
      <c r="D40" s="23"/>
      <c r="E40" s="23">
        <v>33000</v>
      </c>
      <c r="F40" s="23"/>
      <c r="M40">
        <v>22720</v>
      </c>
    </row>
    <row r="41" spans="1:13">
      <c r="A41" s="23">
        <v>986700</v>
      </c>
      <c r="B41" s="23">
        <v>22720</v>
      </c>
      <c r="C41" s="23"/>
      <c r="D41" s="23"/>
      <c r="E41" s="23">
        <v>33000</v>
      </c>
      <c r="F41" s="23"/>
      <c r="M41">
        <v>54620</v>
      </c>
    </row>
    <row r="42" spans="1:13">
      <c r="A42" s="23">
        <v>3500</v>
      </c>
      <c r="B42" s="23">
        <v>54620</v>
      </c>
      <c r="C42" s="23"/>
      <c r="D42" s="23"/>
      <c r="E42" s="23">
        <v>50000</v>
      </c>
      <c r="F42" s="23"/>
      <c r="M42">
        <v>68000</v>
      </c>
    </row>
    <row r="43" spans="1:13">
      <c r="A43" s="23">
        <v>82620</v>
      </c>
      <c r="B43" s="23">
        <v>68000</v>
      </c>
      <c r="C43" s="23"/>
      <c r="D43" s="23"/>
      <c r="E43" s="23">
        <v>500</v>
      </c>
      <c r="F43" s="23"/>
      <c r="M43">
        <v>20940</v>
      </c>
    </row>
    <row r="44" spans="1:13">
      <c r="A44" s="23">
        <v>106430</v>
      </c>
      <c r="B44" s="23">
        <v>20940</v>
      </c>
      <c r="C44" s="23"/>
      <c r="D44" s="23"/>
      <c r="E44" s="23">
        <v>500</v>
      </c>
      <c r="F44" s="23"/>
      <c r="M44">
        <v>117150</v>
      </c>
    </row>
    <row r="45" spans="1:13">
      <c r="A45" s="23">
        <v>126960</v>
      </c>
      <c r="B45" s="23">
        <v>117150</v>
      </c>
      <c r="C45" s="23"/>
      <c r="D45" s="23"/>
      <c r="E45" s="23">
        <v>673420</v>
      </c>
      <c r="F45" s="23"/>
      <c r="M45">
        <v>40450</v>
      </c>
    </row>
    <row r="46" spans="1:13">
      <c r="A46" s="23">
        <v>263030</v>
      </c>
      <c r="B46" s="23">
        <v>40450</v>
      </c>
      <c r="C46" s="23"/>
      <c r="D46" s="23"/>
      <c r="E46" s="23">
        <v>22500</v>
      </c>
      <c r="F46" s="23"/>
      <c r="M46">
        <v>128200</v>
      </c>
    </row>
    <row r="47" spans="1:13">
      <c r="A47" s="23">
        <v>263030</v>
      </c>
      <c r="B47" s="23">
        <v>128200</v>
      </c>
      <c r="C47" s="23"/>
      <c r="D47" s="23"/>
      <c r="E47" s="23">
        <v>825000</v>
      </c>
      <c r="F47" s="23"/>
      <c r="M47">
        <v>174500</v>
      </c>
    </row>
    <row r="48" spans="1:13">
      <c r="A48" s="23">
        <v>154500</v>
      </c>
      <c r="B48" s="23">
        <v>174500</v>
      </c>
      <c r="C48" s="23"/>
      <c r="D48" s="23"/>
      <c r="E48" s="82">
        <f>SUM(E3:E47)</f>
        <v>3977460</v>
      </c>
      <c r="F48" s="23"/>
      <c r="M48">
        <v>82790</v>
      </c>
    </row>
    <row r="49" spans="1:13">
      <c r="A49" s="23">
        <v>29020</v>
      </c>
      <c r="B49" s="23">
        <v>82790</v>
      </c>
      <c r="C49" s="23"/>
      <c r="D49" s="23"/>
      <c r="E49" s="23"/>
      <c r="F49" s="23"/>
      <c r="M49">
        <v>7980</v>
      </c>
    </row>
    <row r="50" spans="1:13">
      <c r="A50" s="82">
        <f>SUM(A3:A49)</f>
        <v>7354710</v>
      </c>
      <c r="B50" s="23">
        <v>7980</v>
      </c>
      <c r="C50" s="23"/>
      <c r="D50" s="23"/>
      <c r="E50" s="23"/>
      <c r="F50" s="23"/>
      <c r="M50">
        <v>169000</v>
      </c>
    </row>
    <row r="51" spans="1:13">
      <c r="A51" s="23"/>
      <c r="B51" s="23">
        <v>169000</v>
      </c>
      <c r="C51" s="23"/>
      <c r="D51" s="23"/>
      <c r="E51" s="23"/>
      <c r="F51" s="23"/>
      <c r="M51">
        <v>6250</v>
      </c>
    </row>
    <row r="52" spans="1:13">
      <c r="A52" s="23"/>
      <c r="B52" s="23">
        <v>6250</v>
      </c>
      <c r="C52" s="23"/>
      <c r="D52" s="23"/>
      <c r="E52" s="23"/>
      <c r="F52" s="23"/>
      <c r="M52">
        <v>6600</v>
      </c>
    </row>
    <row r="53" spans="1:13">
      <c r="A53" s="23"/>
      <c r="B53" s="23">
        <v>6600</v>
      </c>
      <c r="C53" s="23"/>
      <c r="D53" s="23"/>
      <c r="E53" s="23"/>
      <c r="F53" s="23"/>
      <c r="M53">
        <v>3500</v>
      </c>
    </row>
    <row r="54" spans="1:13">
      <c r="A54" s="23"/>
      <c r="B54" s="23">
        <v>3500</v>
      </c>
      <c r="C54" s="23"/>
      <c r="D54" s="23"/>
      <c r="E54" s="23"/>
      <c r="F54" s="23"/>
      <c r="M54">
        <v>4600</v>
      </c>
    </row>
    <row r="55" spans="1:13">
      <c r="A55" s="23"/>
      <c r="B55" s="23">
        <v>4600</v>
      </c>
      <c r="C55" s="23"/>
      <c r="D55" s="23"/>
      <c r="E55" s="23"/>
      <c r="F55" s="23"/>
      <c r="M55">
        <v>131800</v>
      </c>
    </row>
    <row r="56" spans="1:13">
      <c r="A56" s="23"/>
      <c r="B56" s="23">
        <v>131800</v>
      </c>
      <c r="C56" s="23"/>
      <c r="D56" s="23"/>
      <c r="E56" s="23"/>
      <c r="F56" s="23"/>
      <c r="M56">
        <v>26960</v>
      </c>
    </row>
    <row r="57" spans="1:13">
      <c r="A57" s="23"/>
      <c r="B57" s="23">
        <v>26960</v>
      </c>
      <c r="C57" s="23"/>
      <c r="D57" s="23"/>
      <c r="E57" s="23"/>
      <c r="F57" s="23"/>
      <c r="M57">
        <v>6900</v>
      </c>
    </row>
    <row r="58" spans="1:13">
      <c r="A58" s="23"/>
      <c r="B58" s="23">
        <v>6900</v>
      </c>
      <c r="C58" s="23"/>
      <c r="D58" s="23"/>
      <c r="E58" s="23"/>
      <c r="F58" s="23"/>
      <c r="M58">
        <v>62000</v>
      </c>
    </row>
    <row r="59" spans="1:13">
      <c r="A59" s="23"/>
      <c r="B59" s="23">
        <v>62000</v>
      </c>
      <c r="C59" s="23"/>
      <c r="D59" s="23"/>
      <c r="E59" s="23"/>
      <c r="F59" s="23"/>
      <c r="M59">
        <v>51700</v>
      </c>
    </row>
    <row r="60" spans="1:13">
      <c r="A60" s="23"/>
      <c r="B60" s="23">
        <v>51700</v>
      </c>
      <c r="C60" s="23"/>
      <c r="D60" s="23"/>
      <c r="E60" s="23"/>
      <c r="F60" s="23"/>
      <c r="M60">
        <v>10540</v>
      </c>
    </row>
    <row r="61" spans="1:13">
      <c r="A61" s="23"/>
      <c r="B61" s="23">
        <v>10540</v>
      </c>
      <c r="C61" s="23"/>
      <c r="D61" s="23"/>
      <c r="E61" s="23"/>
      <c r="F61" s="23"/>
      <c r="M61">
        <v>125000</v>
      </c>
    </row>
    <row r="62" spans="1:13">
      <c r="A62" s="23"/>
      <c r="B62" s="23">
        <v>125000</v>
      </c>
      <c r="C62" s="23"/>
      <c r="D62" s="23"/>
      <c r="E62" s="23"/>
      <c r="F62" s="23"/>
      <c r="M62">
        <v>14500</v>
      </c>
    </row>
    <row r="63" spans="1:13">
      <c r="A63" s="23"/>
      <c r="B63" s="23">
        <v>14500</v>
      </c>
      <c r="C63" s="23"/>
      <c r="D63" s="23"/>
      <c r="E63" s="23"/>
      <c r="F63" s="23"/>
      <c r="M63">
        <v>106440</v>
      </c>
    </row>
    <row r="64" spans="1:13">
      <c r="A64" s="23"/>
      <c r="B64" s="23">
        <v>106440</v>
      </c>
      <c r="C64" s="23"/>
      <c r="D64" s="23"/>
      <c r="E64" s="23"/>
      <c r="F64" s="23"/>
      <c r="M64">
        <v>135000</v>
      </c>
    </row>
    <row r="65" spans="1:13">
      <c r="A65" s="23"/>
      <c r="B65" s="23">
        <v>135000</v>
      </c>
      <c r="C65" s="23"/>
      <c r="D65" s="23"/>
      <c r="E65" s="23"/>
      <c r="F65" s="23"/>
      <c r="M65">
        <v>10380</v>
      </c>
    </row>
    <row r="66" spans="1:13">
      <c r="A66" s="23"/>
      <c r="B66" s="23">
        <v>10380</v>
      </c>
      <c r="C66" s="23"/>
      <c r="D66" s="23"/>
      <c r="E66" s="23"/>
      <c r="F66" s="23"/>
      <c r="M66">
        <v>72260</v>
      </c>
    </row>
    <row r="67" spans="1:13">
      <c r="A67" s="23"/>
      <c r="B67" s="23">
        <v>72260</v>
      </c>
      <c r="C67" s="23"/>
      <c r="D67" s="23"/>
      <c r="E67" s="23"/>
      <c r="F67" s="23"/>
      <c r="M67">
        <v>4900</v>
      </c>
    </row>
    <row r="68" spans="1:13">
      <c r="A68" s="23"/>
      <c r="B68" s="23">
        <v>4900</v>
      </c>
      <c r="C68" s="23"/>
      <c r="D68" s="23"/>
      <c r="E68" s="23"/>
      <c r="F68" s="23"/>
      <c r="M68">
        <v>108780</v>
      </c>
    </row>
    <row r="69" spans="1:13">
      <c r="A69" s="23"/>
      <c r="B69" s="23">
        <v>108780</v>
      </c>
      <c r="C69" s="23"/>
      <c r="D69" s="23"/>
      <c r="E69" s="23"/>
      <c r="F69" s="23"/>
      <c r="M69">
        <v>192610</v>
      </c>
    </row>
    <row r="70" spans="1:13">
      <c r="A70" s="23"/>
      <c r="B70" s="23">
        <v>192610</v>
      </c>
      <c r="C70" s="23"/>
      <c r="D70" s="23"/>
      <c r="E70" s="23"/>
      <c r="F70" s="23"/>
      <c r="M70">
        <v>85000</v>
      </c>
    </row>
    <row r="71" spans="1:13">
      <c r="A71" s="23"/>
      <c r="B71" s="23">
        <v>85000</v>
      </c>
      <c r="C71" s="23"/>
      <c r="D71" s="23"/>
      <c r="E71" s="23"/>
      <c r="F71" s="23"/>
      <c r="M71">
        <v>199000</v>
      </c>
    </row>
    <row r="72" spans="1:13">
      <c r="A72" s="23"/>
      <c r="B72" s="23">
        <v>199000</v>
      </c>
      <c r="C72" s="23"/>
      <c r="D72" s="23"/>
      <c r="E72" s="23"/>
      <c r="F72" s="23"/>
      <c r="M72">
        <v>27050</v>
      </c>
    </row>
    <row r="73" spans="1:13">
      <c r="A73" s="23"/>
      <c r="B73" s="23">
        <v>27050</v>
      </c>
      <c r="C73" s="23"/>
      <c r="D73" s="23"/>
      <c r="E73" s="23"/>
      <c r="F73" s="23"/>
      <c r="M73">
        <v>55040</v>
      </c>
    </row>
    <row r="74" spans="1:13">
      <c r="A74" s="23"/>
      <c r="B74" s="23">
        <v>55040</v>
      </c>
      <c r="C74" s="23"/>
      <c r="D74" s="23"/>
      <c r="E74" s="23"/>
      <c r="F74" s="23"/>
      <c r="M74">
        <v>3500</v>
      </c>
    </row>
    <row r="75" spans="1:13">
      <c r="A75" s="23"/>
      <c r="B75" s="23">
        <v>3500</v>
      </c>
      <c r="C75" s="23"/>
      <c r="D75" s="23"/>
      <c r="E75" s="23"/>
      <c r="F75" s="23"/>
      <c r="M75">
        <v>18280</v>
      </c>
    </row>
    <row r="76" spans="1:13">
      <c r="A76" s="23"/>
      <c r="B76" s="23">
        <v>18280</v>
      </c>
      <c r="C76" s="23"/>
      <c r="D76" s="23"/>
      <c r="E76" s="23"/>
      <c r="F76" s="23"/>
      <c r="M76">
        <v>68000</v>
      </c>
    </row>
    <row r="77" spans="1:13">
      <c r="A77" s="23"/>
      <c r="B77" s="23">
        <v>68000</v>
      </c>
      <c r="C77" s="23"/>
      <c r="D77" s="23"/>
      <c r="E77" s="23"/>
      <c r="F77" s="23"/>
      <c r="M77">
        <v>34230</v>
      </c>
    </row>
    <row r="78" spans="1:13">
      <c r="A78" s="23"/>
      <c r="B78" s="23">
        <v>34230</v>
      </c>
      <c r="C78" s="23"/>
      <c r="D78" s="23"/>
      <c r="E78" s="23"/>
      <c r="F78" s="23"/>
      <c r="M78">
        <v>4750</v>
      </c>
    </row>
    <row r="79" spans="1:13">
      <c r="A79" s="23"/>
      <c r="B79" s="23">
        <v>4750</v>
      </c>
      <c r="C79" s="23"/>
      <c r="D79" s="23"/>
      <c r="E79" s="23"/>
      <c r="F79" s="23"/>
      <c r="M79">
        <v>4400</v>
      </c>
    </row>
    <row r="80" spans="1:13">
      <c r="A80" s="23"/>
      <c r="B80" s="23">
        <v>4400</v>
      </c>
      <c r="C80" s="23"/>
      <c r="D80" s="23"/>
      <c r="E80" s="23"/>
      <c r="F80" s="23"/>
      <c r="M80">
        <v>50980</v>
      </c>
    </row>
    <row r="81" spans="1:13">
      <c r="A81" s="23"/>
      <c r="B81" s="23">
        <v>50980</v>
      </c>
      <c r="C81" s="23"/>
      <c r="D81" s="23"/>
      <c r="E81" s="23"/>
      <c r="F81" s="23"/>
      <c r="M81">
        <v>4600</v>
      </c>
    </row>
    <row r="82" spans="1:13">
      <c r="A82" s="23"/>
      <c r="B82" s="23">
        <v>4600</v>
      </c>
      <c r="C82" s="23"/>
      <c r="D82" s="23"/>
      <c r="E82" s="23"/>
      <c r="F82" s="23"/>
      <c r="M82">
        <v>8300</v>
      </c>
    </row>
    <row r="83" spans="1:13">
      <c r="A83" s="23"/>
      <c r="B83" s="23">
        <v>8300</v>
      </c>
      <c r="C83" s="23"/>
      <c r="D83" s="23"/>
      <c r="E83" s="23"/>
      <c r="F83" s="23"/>
      <c r="M83">
        <v>36470</v>
      </c>
    </row>
    <row r="84" spans="1:13">
      <c r="A84" s="23"/>
      <c r="B84" s="23">
        <v>36470</v>
      </c>
      <c r="C84" s="23"/>
      <c r="D84" s="23"/>
      <c r="E84" s="23"/>
      <c r="F84" s="23"/>
      <c r="M84">
        <v>7000</v>
      </c>
    </row>
    <row r="85" spans="1:13">
      <c r="A85" s="23"/>
      <c r="B85" s="23">
        <v>7000</v>
      </c>
      <c r="C85" s="23"/>
      <c r="D85" s="23"/>
      <c r="E85" s="23"/>
      <c r="F85" s="23"/>
      <c r="M85">
        <v>27770</v>
      </c>
    </row>
    <row r="86" spans="1:13">
      <c r="A86" s="23"/>
      <c r="B86" s="23">
        <v>27770</v>
      </c>
      <c r="C86" s="23"/>
      <c r="D86" s="23"/>
      <c r="E86" s="23"/>
      <c r="F86" s="23"/>
      <c r="M86">
        <v>27810</v>
      </c>
    </row>
    <row r="87" spans="1:13">
      <c r="A87" s="23"/>
      <c r="B87" s="23">
        <v>27810</v>
      </c>
      <c r="C87" s="23"/>
      <c r="D87" s="23"/>
      <c r="E87" s="23"/>
      <c r="F87" s="23"/>
      <c r="M87">
        <v>3780</v>
      </c>
    </row>
    <row r="88" spans="1:13">
      <c r="A88" s="23"/>
      <c r="B88" s="23">
        <v>3780</v>
      </c>
      <c r="C88" s="23"/>
      <c r="D88" s="23"/>
      <c r="E88" s="23"/>
      <c r="F88" s="23"/>
      <c r="M88">
        <v>1400</v>
      </c>
    </row>
    <row r="89" spans="1:13">
      <c r="A89" s="23"/>
      <c r="B89" s="23">
        <v>1400</v>
      </c>
      <c r="C89" s="23"/>
      <c r="D89" s="23"/>
      <c r="E89" s="23"/>
      <c r="F89" s="23"/>
      <c r="M89">
        <v>48450</v>
      </c>
    </row>
    <row r="90" spans="1:13">
      <c r="A90" s="23"/>
      <c r="B90" s="23">
        <v>48450</v>
      </c>
      <c r="C90" s="23"/>
      <c r="D90" s="23"/>
      <c r="E90" s="23"/>
      <c r="F90" s="23"/>
      <c r="M90">
        <v>1642667</v>
      </c>
    </row>
    <row r="91" spans="1:13">
      <c r="A91" s="23"/>
      <c r="B91" s="23">
        <v>1642667</v>
      </c>
      <c r="C91" s="23"/>
      <c r="D91" s="23"/>
      <c r="E91" s="23"/>
      <c r="F91" s="23"/>
      <c r="M91">
        <v>58380</v>
      </c>
    </row>
    <row r="92" spans="1:13">
      <c r="A92" s="23"/>
      <c r="B92" s="23">
        <v>58380</v>
      </c>
      <c r="C92" s="23"/>
      <c r="D92" s="23"/>
      <c r="E92" s="23"/>
      <c r="F92" s="23"/>
      <c r="M92">
        <v>39470</v>
      </c>
    </row>
    <row r="93" spans="1:13">
      <c r="A93" s="23"/>
      <c r="B93" s="23">
        <v>39470</v>
      </c>
      <c r="C93" s="23"/>
      <c r="D93" s="23"/>
      <c r="E93" s="23"/>
      <c r="F93" s="23"/>
      <c r="M93" s="79">
        <f>SUM(M2:M92)</f>
        <v>10591834</v>
      </c>
    </row>
    <row r="94" spans="1:13">
      <c r="A94" s="23"/>
      <c r="B94" s="23">
        <v>1370070</v>
      </c>
      <c r="C94" s="23"/>
      <c r="D94" s="23"/>
      <c r="E94" s="23"/>
      <c r="F94" s="23"/>
    </row>
    <row r="95" spans="1:13">
      <c r="A95" s="23"/>
      <c r="B95" s="82">
        <f>SUM(B3:B94)</f>
        <v>11961904</v>
      </c>
      <c r="C95" s="23"/>
      <c r="D95" s="23"/>
      <c r="E95" s="23"/>
      <c r="F95" s="23"/>
    </row>
  </sheetData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14후원금수입명세서(제출)</vt:lpstr>
      <vt:lpstr>14후원금사용명세서(제출)</vt:lpstr>
      <vt:lpstr>Sheet1</vt:lpstr>
      <vt:lpstr>'14후원금수입명세서(제출)'!Print_Area</vt:lpstr>
      <vt:lpstr>'14후원금사용명세서(제출)'!Print_Titles</vt:lpstr>
      <vt:lpstr>'14후원금수입명세서(제출)'!Print_Titles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2015-04-08T08:24:09Z</cp:lastPrinted>
  <dcterms:created xsi:type="dcterms:W3CDTF">2010-04-28T00:52:34Z</dcterms:created>
  <dcterms:modified xsi:type="dcterms:W3CDTF">2017-09-28T02:52:54Z</dcterms:modified>
</cp:coreProperties>
</file>