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2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H32" i="2"/>
  <c r="D32"/>
  <c r="H29"/>
  <c r="D29"/>
  <c r="D27"/>
  <c r="H25"/>
  <c r="H30" s="1"/>
  <c r="D24"/>
  <c r="H20"/>
  <c r="H33" s="1"/>
  <c r="D18"/>
  <c r="D15"/>
  <c r="D10"/>
  <c r="D16" l="1"/>
  <c r="D33" s="1"/>
</calcChain>
</file>

<file path=xl/sharedStrings.xml><?xml version="1.0" encoding="utf-8"?>
<sst xmlns="http://schemas.openxmlformats.org/spreadsheetml/2006/main" count="94" uniqueCount="67">
  <si>
    <t>(세 입 부)</t>
  </si>
  <si>
    <t>(세 출 부)</t>
  </si>
  <si>
    <t>관</t>
  </si>
  <si>
    <t>항</t>
  </si>
  <si>
    <t>목</t>
  </si>
  <si>
    <t>세입액(원)</t>
  </si>
  <si>
    <t>세출액(원)</t>
  </si>
  <si>
    <t>운영비</t>
  </si>
  <si>
    <t>급식비</t>
  </si>
  <si>
    <t>인건비</t>
  </si>
  <si>
    <t>특별격려비</t>
  </si>
  <si>
    <t>기능보강비</t>
  </si>
  <si>
    <t>보조금 소계</t>
  </si>
  <si>
    <t>법인전입금</t>
  </si>
  <si>
    <t>보조금 사업비 소계</t>
  </si>
  <si>
    <t>법인전입금 소계</t>
  </si>
  <si>
    <t>후원금</t>
  </si>
  <si>
    <t>후원금 소계</t>
  </si>
  <si>
    <t>기타보조금 계</t>
  </si>
  <si>
    <t>사업비</t>
  </si>
  <si>
    <t>후 원 금 계</t>
  </si>
  <si>
    <t>보조금사업비 소계</t>
  </si>
  <si>
    <t>법인전입금 계</t>
  </si>
  <si>
    <t>잡수입</t>
  </si>
  <si>
    <t>이자수입</t>
  </si>
  <si>
    <t>잡 수 입 계</t>
  </si>
  <si>
    <t>이 월 금 계</t>
  </si>
  <si>
    <t>세 입 계 :</t>
  </si>
  <si>
    <t>세 출 계 :</t>
  </si>
  <si>
    <t>보조금</t>
  </si>
  <si>
    <t>서울시</t>
  </si>
  <si>
    <t>(경상</t>
  </si>
  <si>
    <t>보조금)</t>
  </si>
  <si>
    <t>자활근로</t>
  </si>
  <si>
    <t>법인 전입금</t>
  </si>
  <si>
    <t>법인전입금 운영비</t>
  </si>
  <si>
    <t>(특별사업비)</t>
  </si>
  <si>
    <t>자활</t>
  </si>
  <si>
    <t>프로그램비</t>
  </si>
  <si>
    <t>비지정</t>
  </si>
  <si>
    <t>일반후원금 운영비</t>
  </si>
  <si>
    <t xml:space="preserve">보 조 금 계 </t>
  </si>
  <si>
    <t>지정</t>
  </si>
  <si>
    <t>모금회 난방비</t>
  </si>
  <si>
    <t>모금회 지원금</t>
  </si>
  <si>
    <t>후원금　</t>
  </si>
  <si>
    <t>(난방비)</t>
  </si>
  <si>
    <t xml:space="preserve">운 영 비 계 </t>
  </si>
  <si>
    <t>사업후원금</t>
  </si>
  <si>
    <t>자활근로 사업비</t>
  </si>
  <si>
    <t>일반후원금</t>
  </si>
  <si>
    <t>자활 프로그램비</t>
  </si>
  <si>
    <t>전입금</t>
  </si>
  <si>
    <t>지정후원사업비</t>
  </si>
  <si>
    <t>모금회 매입임대 사업비</t>
  </si>
  <si>
    <t>후원금사업비 소계</t>
  </si>
  <si>
    <t>이월금　</t>
  </si>
  <si>
    <t>전년도 이월금</t>
  </si>
  <si>
    <t xml:space="preserve">사 업 비 계 </t>
  </si>
  <si>
    <t>이월사업비</t>
  </si>
  <si>
    <t>예비비</t>
  </si>
  <si>
    <t>예 비 비 계</t>
  </si>
  <si>
    <t>기타보조금</t>
    <phoneticPr fontId="1" type="noConversion"/>
  </si>
  <si>
    <t>공동모금회</t>
    <phoneticPr fontId="1" type="noConversion"/>
  </si>
  <si>
    <t>매입임대주택</t>
    <phoneticPr fontId="1" type="noConversion"/>
  </si>
  <si>
    <t>서울시보조금</t>
    <phoneticPr fontId="1" type="noConversion"/>
  </si>
  <si>
    <t>열린여성센터 2014년 세입세출 예산서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</si>
</sst>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;[Red]\-#,##0\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한컴바탕"/>
      <family val="1"/>
      <charset val="129"/>
    </font>
    <font>
      <b/>
      <sz val="18"/>
      <color theme="1"/>
      <name val="맑은 고딕"/>
      <family val="3"/>
      <charset val="129"/>
    </font>
    <font>
      <b/>
      <sz val="12"/>
      <color rgb="FF000000"/>
      <name val="한컴바탕"/>
      <family val="1"/>
      <charset val="129"/>
    </font>
    <font>
      <b/>
      <sz val="10"/>
      <color rgb="FF000000"/>
      <name val="한컴바탕"/>
      <family val="1"/>
      <charset val="129"/>
    </font>
    <font>
      <sz val="10"/>
      <color rgb="FF000000"/>
      <name val="한컴바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C2D69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3F4E3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medium">
        <color indexed="64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thin">
        <color rgb="FF000000"/>
      </right>
      <top style="thick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176" fontId="2" fillId="0" borderId="4" xfId="0" applyNumberFormat="1" applyFont="1" applyBorder="1" applyAlignment="1">
      <alignment horizontal="right" vertical="center" wrapText="1"/>
    </xf>
    <xf numFmtId="176" fontId="2" fillId="3" borderId="4" xfId="0" applyNumberFormat="1" applyFont="1" applyFill="1" applyBorder="1" applyAlignment="1">
      <alignment horizontal="center" vertical="center" wrapText="1"/>
    </xf>
    <xf numFmtId="176" fontId="2" fillId="3" borderId="4" xfId="0" applyNumberFormat="1" applyFont="1" applyFill="1" applyBorder="1" applyAlignment="1">
      <alignment horizontal="right" vertical="center" wrapText="1"/>
    </xf>
    <xf numFmtId="176" fontId="2" fillId="0" borderId="4" xfId="0" applyNumberFormat="1" applyFont="1" applyBorder="1" applyAlignment="1">
      <alignment horizontal="right" vertical="center"/>
    </xf>
    <xf numFmtId="176" fontId="2" fillId="5" borderId="4" xfId="0" applyNumberFormat="1" applyFont="1" applyFill="1" applyBorder="1" applyAlignment="1">
      <alignment horizontal="right" vertical="center" wrapText="1"/>
    </xf>
    <xf numFmtId="177" fontId="0" fillId="0" borderId="0" xfId="0" applyNumberFormat="1">
      <alignment vertical="center"/>
    </xf>
    <xf numFmtId="177" fontId="5" fillId="2" borderId="6" xfId="0" applyNumberFormat="1" applyFont="1" applyFill="1" applyBorder="1" applyAlignment="1">
      <alignment horizontal="justify" vertical="center" wrapText="1"/>
    </xf>
    <xf numFmtId="177" fontId="5" fillId="2" borderId="7" xfId="0" applyNumberFormat="1" applyFont="1" applyFill="1" applyBorder="1" applyAlignment="1">
      <alignment horizontal="center" vertical="center" wrapText="1"/>
    </xf>
    <xf numFmtId="177" fontId="5" fillId="2" borderId="8" xfId="0" applyNumberFormat="1" applyFont="1" applyFill="1" applyBorder="1" applyAlignment="1">
      <alignment horizontal="center" vertical="center" wrapText="1"/>
    </xf>
    <xf numFmtId="177" fontId="5" fillId="2" borderId="9" xfId="0" applyNumberFormat="1" applyFont="1" applyFill="1" applyBorder="1" applyAlignment="1">
      <alignment horizontal="justify" vertical="center" wrapText="1"/>
    </xf>
    <xf numFmtId="177" fontId="5" fillId="2" borderId="9" xfId="0" applyNumberFormat="1" applyFont="1" applyFill="1" applyBorder="1" applyAlignment="1">
      <alignment horizontal="center" vertical="center" wrapText="1"/>
    </xf>
    <xf numFmtId="177" fontId="5" fillId="2" borderId="10" xfId="0" applyNumberFormat="1" applyFont="1" applyFill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center" wrapText="1"/>
    </xf>
    <xf numFmtId="177" fontId="6" fillId="0" borderId="13" xfId="0" applyNumberFormat="1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vertical="center" wrapText="1"/>
    </xf>
    <xf numFmtId="177" fontId="6" fillId="0" borderId="17" xfId="0" applyNumberFormat="1" applyFont="1" applyBorder="1" applyAlignment="1">
      <alignment horizontal="center" vertical="center" wrapText="1"/>
    </xf>
    <xf numFmtId="177" fontId="6" fillId="3" borderId="18" xfId="0" applyNumberFormat="1" applyFont="1" applyFill="1" applyBorder="1" applyAlignment="1">
      <alignment horizontal="center" vertical="center" wrapText="1"/>
    </xf>
    <xf numFmtId="177" fontId="6" fillId="3" borderId="20" xfId="0" applyNumberFormat="1" applyFont="1" applyFill="1" applyBorder="1" applyAlignment="1">
      <alignment vertical="center" wrapText="1"/>
    </xf>
    <xf numFmtId="177" fontId="6" fillId="0" borderId="18" xfId="0" applyNumberFormat="1" applyFont="1" applyBorder="1" applyAlignment="1">
      <alignment horizontal="center" vertical="center" wrapText="1"/>
    </xf>
    <xf numFmtId="177" fontId="6" fillId="0" borderId="20" xfId="0" applyNumberFormat="1" applyFont="1" applyBorder="1" applyAlignment="1">
      <alignment vertical="center" wrapText="1"/>
    </xf>
    <xf numFmtId="177" fontId="0" fillId="0" borderId="17" xfId="0" applyNumberFormat="1" applyBorder="1" applyAlignment="1">
      <alignment vertical="center" wrapText="1"/>
    </xf>
    <xf numFmtId="177" fontId="6" fillId="4" borderId="23" xfId="0" applyNumberFormat="1" applyFont="1" applyFill="1" applyBorder="1" applyAlignment="1">
      <alignment horizontal="right" vertical="center" wrapText="1"/>
    </xf>
    <xf numFmtId="177" fontId="6" fillId="4" borderId="20" xfId="0" applyNumberFormat="1" applyFont="1" applyFill="1" applyBorder="1" applyAlignment="1">
      <alignment vertical="center" wrapText="1"/>
    </xf>
    <xf numFmtId="177" fontId="6" fillId="0" borderId="24" xfId="0" applyNumberFormat="1" applyFont="1" applyBorder="1" applyAlignment="1">
      <alignment horizontal="center" vertical="center" wrapText="1"/>
    </xf>
    <xf numFmtId="177" fontId="6" fillId="0" borderId="25" xfId="0" applyNumberFormat="1" applyFont="1" applyBorder="1" applyAlignment="1">
      <alignment horizontal="center" vertical="center" wrapText="1"/>
    </xf>
    <xf numFmtId="177" fontId="6" fillId="0" borderId="28" xfId="0" applyNumberFormat="1" applyFont="1" applyBorder="1" applyAlignment="1">
      <alignment horizontal="center" vertical="center" wrapText="1"/>
    </xf>
    <xf numFmtId="177" fontId="6" fillId="0" borderId="29" xfId="0" applyNumberFormat="1" applyFont="1" applyBorder="1" applyAlignment="1">
      <alignment horizontal="center" vertical="center" wrapText="1"/>
    </xf>
    <xf numFmtId="177" fontId="0" fillId="0" borderId="28" xfId="0" applyNumberFormat="1" applyBorder="1" applyAlignment="1">
      <alignment vertical="center" wrapText="1"/>
    </xf>
    <xf numFmtId="177" fontId="6" fillId="4" borderId="5" xfId="0" applyNumberFormat="1" applyFont="1" applyFill="1" applyBorder="1" applyAlignment="1">
      <alignment horizontal="right" vertical="center" wrapText="1"/>
    </xf>
    <xf numFmtId="177" fontId="5" fillId="5" borderId="36" xfId="0" applyNumberFormat="1" applyFont="1" applyFill="1" applyBorder="1" applyAlignment="1">
      <alignment horizontal="right" vertical="center" wrapText="1"/>
    </xf>
    <xf numFmtId="176" fontId="2" fillId="3" borderId="38" xfId="0" applyNumberFormat="1" applyFont="1" applyFill="1" applyBorder="1" applyAlignment="1">
      <alignment vertical="center" wrapText="1"/>
    </xf>
    <xf numFmtId="177" fontId="6" fillId="3" borderId="41" xfId="0" applyNumberFormat="1" applyFont="1" applyFill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5" fillId="5" borderId="43" xfId="0" applyNumberFormat="1" applyFont="1" applyFill="1" applyBorder="1" applyAlignment="1">
      <alignment vertical="center" wrapText="1"/>
    </xf>
    <xf numFmtId="177" fontId="0" fillId="3" borderId="18" xfId="0" applyNumberFormat="1" applyFill="1" applyBorder="1" applyAlignment="1">
      <alignment vertical="center" wrapText="1"/>
    </xf>
    <xf numFmtId="177" fontId="6" fillId="0" borderId="22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right" vertical="center" wrapText="1"/>
    </xf>
    <xf numFmtId="177" fontId="5" fillId="5" borderId="46" xfId="0" applyNumberFormat="1" applyFont="1" applyFill="1" applyBorder="1" applyAlignment="1">
      <alignment horizontal="right" vertical="center" wrapText="1"/>
    </xf>
    <xf numFmtId="177" fontId="6" fillId="6" borderId="20" xfId="0" applyNumberFormat="1" applyFont="1" applyFill="1" applyBorder="1" applyAlignment="1">
      <alignment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3" borderId="48" xfId="0" applyNumberFormat="1" applyFont="1" applyFill="1" applyBorder="1" applyAlignment="1">
      <alignment vertical="center" wrapText="1"/>
    </xf>
    <xf numFmtId="177" fontId="6" fillId="0" borderId="4" xfId="0" applyNumberFormat="1" applyFont="1" applyBorder="1" applyAlignment="1">
      <alignment horizontal="right" vertical="center" wrapText="1"/>
    </xf>
    <xf numFmtId="177" fontId="5" fillId="5" borderId="23" xfId="0" applyNumberFormat="1" applyFont="1" applyFill="1" applyBorder="1" applyAlignment="1">
      <alignment horizontal="right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right" vertical="center" wrapText="1"/>
    </xf>
    <xf numFmtId="177" fontId="5" fillId="5" borderId="48" xfId="0" applyNumberFormat="1" applyFont="1" applyFill="1" applyBorder="1" applyAlignment="1">
      <alignment vertical="center" wrapText="1"/>
    </xf>
    <xf numFmtId="177" fontId="5" fillId="5" borderId="52" xfId="0" applyNumberFormat="1" applyFont="1" applyFill="1" applyBorder="1" applyAlignment="1">
      <alignment horizontal="right" vertical="center" wrapText="1"/>
    </xf>
    <xf numFmtId="177" fontId="5" fillId="5" borderId="55" xfId="0" applyNumberFormat="1" applyFont="1" applyFill="1" applyBorder="1" applyAlignment="1">
      <alignment vertical="center" wrapText="1"/>
    </xf>
    <xf numFmtId="177" fontId="5" fillId="2" borderId="59" xfId="0" applyNumberFormat="1" applyFont="1" applyFill="1" applyBorder="1" applyAlignment="1">
      <alignment horizontal="right" vertical="center" wrapText="1"/>
    </xf>
    <xf numFmtId="177" fontId="5" fillId="2" borderId="63" xfId="0" applyNumberFormat="1" applyFont="1" applyFill="1" applyBorder="1" applyAlignment="1">
      <alignment vertical="center" wrapText="1"/>
    </xf>
    <xf numFmtId="177" fontId="5" fillId="2" borderId="56" xfId="0" applyNumberFormat="1" applyFont="1" applyFill="1" applyBorder="1" applyAlignment="1">
      <alignment horizontal="center" vertical="center" wrapText="1"/>
    </xf>
    <xf numFmtId="177" fontId="5" fillId="2" borderId="57" xfId="0" applyNumberFormat="1" applyFont="1" applyFill="1" applyBorder="1" applyAlignment="1">
      <alignment horizontal="center" vertical="center" wrapText="1"/>
    </xf>
    <xf numFmtId="177" fontId="5" fillId="2" borderId="58" xfId="0" applyNumberFormat="1" applyFont="1" applyFill="1" applyBorder="1" applyAlignment="1">
      <alignment horizontal="center" vertical="center" wrapText="1"/>
    </xf>
    <xf numFmtId="177" fontId="5" fillId="2" borderId="60" xfId="0" applyNumberFormat="1" applyFont="1" applyFill="1" applyBorder="1" applyAlignment="1">
      <alignment horizontal="center" vertical="center" wrapText="1"/>
    </xf>
    <xf numFmtId="177" fontId="5" fillId="2" borderId="61" xfId="0" applyNumberFormat="1" applyFont="1" applyFill="1" applyBorder="1" applyAlignment="1">
      <alignment horizontal="center" vertical="center" wrapText="1"/>
    </xf>
    <xf numFmtId="177" fontId="5" fillId="2" borderId="62" xfId="0" applyNumberFormat="1" applyFont="1" applyFill="1" applyBorder="1" applyAlignment="1">
      <alignment horizontal="center" vertical="center" wrapText="1"/>
    </xf>
    <xf numFmtId="177" fontId="6" fillId="3" borderId="27" xfId="0" applyNumberFormat="1" applyFont="1" applyFill="1" applyBorder="1" applyAlignment="1">
      <alignment vertical="center" wrapText="1"/>
    </xf>
    <xf numFmtId="177" fontId="6" fillId="3" borderId="31" xfId="0" applyNumberFormat="1" applyFont="1" applyFill="1" applyBorder="1" applyAlignment="1">
      <alignment vertical="center" wrapText="1"/>
    </xf>
    <xf numFmtId="177" fontId="5" fillId="0" borderId="40" xfId="0" applyNumberFormat="1" applyFont="1" applyBorder="1" applyAlignment="1">
      <alignment horizontal="justify" vertical="center" wrapText="1"/>
    </xf>
    <xf numFmtId="177" fontId="5" fillId="0" borderId="35" xfId="0" applyNumberFormat="1" applyFont="1" applyBorder="1" applyAlignment="1">
      <alignment horizontal="justify" vertical="center" wrapText="1"/>
    </xf>
    <xf numFmtId="177" fontId="5" fillId="5" borderId="21" xfId="0" applyNumberFormat="1" applyFont="1" applyFill="1" applyBorder="1" applyAlignment="1">
      <alignment horizontal="center" vertical="center" wrapText="1"/>
    </xf>
    <xf numFmtId="177" fontId="5" fillId="5" borderId="32" xfId="0" applyNumberFormat="1" applyFont="1" applyFill="1" applyBorder="1" applyAlignment="1">
      <alignment horizontal="center" vertical="center" wrapText="1"/>
    </xf>
    <xf numFmtId="177" fontId="6" fillId="6" borderId="21" xfId="0" applyNumberFormat="1" applyFont="1" applyFill="1" applyBorder="1" applyAlignment="1">
      <alignment horizontal="center" vertical="center" wrapText="1"/>
    </xf>
    <xf numFmtId="177" fontId="6" fillId="6" borderId="22" xfId="0" applyNumberFormat="1" applyFont="1" applyFill="1" applyBorder="1" applyAlignment="1">
      <alignment horizontal="center" vertical="center" wrapText="1"/>
    </xf>
    <xf numFmtId="177" fontId="5" fillId="0" borderId="16" xfId="0" applyNumberFormat="1" applyFont="1" applyBorder="1" applyAlignment="1">
      <alignment horizontal="justify" vertical="center" wrapText="1"/>
    </xf>
    <xf numFmtId="177" fontId="5" fillId="0" borderId="49" xfId="0" applyNumberFormat="1" applyFont="1" applyBorder="1" applyAlignment="1">
      <alignment horizontal="justify" vertical="center" wrapText="1"/>
    </xf>
    <xf numFmtId="177" fontId="6" fillId="0" borderId="24" xfId="0" applyNumberFormat="1" applyFont="1" applyBorder="1" applyAlignment="1">
      <alignment horizontal="center" vertical="center" wrapText="1"/>
    </xf>
    <xf numFmtId="177" fontId="6" fillId="0" borderId="33" xfId="0" applyNumberFormat="1" applyFont="1" applyBorder="1" applyAlignment="1">
      <alignment horizontal="center" vertical="center" wrapText="1"/>
    </xf>
    <xf numFmtId="177" fontId="5" fillId="5" borderId="22" xfId="0" applyNumberFormat="1" applyFont="1" applyFill="1" applyBorder="1" applyAlignment="1">
      <alignment horizontal="center" vertical="center" wrapText="1"/>
    </xf>
    <xf numFmtId="177" fontId="5" fillId="0" borderId="45" xfId="0" applyNumberFormat="1" applyFont="1" applyBorder="1" applyAlignment="1">
      <alignment horizontal="center" vertical="center" wrapText="1"/>
    </xf>
    <xf numFmtId="177" fontId="5" fillId="0" borderId="53" xfId="0" applyNumberFormat="1" applyFont="1" applyBorder="1" applyAlignment="1">
      <alignment horizontal="center" vertical="center" wrapText="1"/>
    </xf>
    <xf numFmtId="177" fontId="5" fillId="5" borderId="50" xfId="0" applyNumberFormat="1" applyFont="1" applyFill="1" applyBorder="1" applyAlignment="1">
      <alignment horizontal="center" vertical="center" wrapText="1"/>
    </xf>
    <xf numFmtId="177" fontId="5" fillId="5" borderId="51" xfId="0" applyNumberFormat="1" applyFont="1" applyFill="1" applyBorder="1" applyAlignment="1">
      <alignment horizontal="center" vertical="center" wrapText="1"/>
    </xf>
    <xf numFmtId="177" fontId="5" fillId="5" borderId="54" xfId="0" applyNumberFormat="1" applyFont="1" applyFill="1" applyBorder="1" applyAlignment="1">
      <alignment horizontal="center" vertical="center" wrapText="1"/>
    </xf>
    <xf numFmtId="177" fontId="6" fillId="0" borderId="25" xfId="0" applyNumberFormat="1" applyFont="1" applyBorder="1" applyAlignment="1">
      <alignment horizontal="center" vertical="center" wrapText="1"/>
    </xf>
    <xf numFmtId="177" fontId="6" fillId="0" borderId="29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right" vertical="center" wrapText="1"/>
    </xf>
    <xf numFmtId="177" fontId="6" fillId="0" borderId="30" xfId="0" applyNumberFormat="1" applyFont="1" applyBorder="1" applyAlignment="1">
      <alignment horizontal="right" vertical="center" wrapText="1"/>
    </xf>
    <xf numFmtId="177" fontId="6" fillId="0" borderId="27" xfId="0" applyNumberFormat="1" applyFont="1" applyBorder="1" applyAlignment="1">
      <alignment vertical="center" wrapText="1"/>
    </xf>
    <xf numFmtId="177" fontId="6" fillId="0" borderId="31" xfId="0" applyNumberFormat="1" applyFont="1" applyBorder="1" applyAlignment="1">
      <alignment vertical="center" wrapText="1"/>
    </xf>
    <xf numFmtId="177" fontId="6" fillId="0" borderId="17" xfId="0" applyNumberFormat="1" applyFont="1" applyBorder="1" applyAlignment="1">
      <alignment horizontal="center" vertical="center" wrapText="1"/>
    </xf>
    <xf numFmtId="177" fontId="5" fillId="5" borderId="33" xfId="0" applyNumberFormat="1" applyFont="1" applyFill="1" applyBorder="1" applyAlignment="1">
      <alignment horizontal="center" vertical="center" wrapText="1"/>
    </xf>
    <xf numFmtId="177" fontId="5" fillId="5" borderId="18" xfId="0" applyNumberFormat="1" applyFont="1" applyFill="1" applyBorder="1" applyAlignment="1">
      <alignment horizontal="center" vertical="center" wrapText="1"/>
    </xf>
    <xf numFmtId="177" fontId="6" fillId="4" borderId="21" xfId="0" applyNumberFormat="1" applyFont="1" applyFill="1" applyBorder="1" applyAlignment="1">
      <alignment horizontal="center" vertical="center" wrapText="1"/>
    </xf>
    <xf numFmtId="177" fontId="6" fillId="4" borderId="22" xfId="0" applyNumberFormat="1" applyFont="1" applyFill="1" applyBorder="1" applyAlignment="1">
      <alignment horizontal="center" vertical="center" wrapText="1"/>
    </xf>
    <xf numFmtId="177" fontId="5" fillId="0" borderId="19" xfId="0" applyNumberFormat="1" applyFont="1" applyBorder="1" applyAlignment="1">
      <alignment horizontal="center" vertical="center" wrapText="1"/>
    </xf>
    <xf numFmtId="177" fontId="5" fillId="0" borderId="42" xfId="0" applyNumberFormat="1" applyFont="1" applyBorder="1" applyAlignment="1">
      <alignment horizontal="center" vertical="center" wrapText="1"/>
    </xf>
    <xf numFmtId="176" fontId="2" fillId="0" borderId="37" xfId="0" applyNumberFormat="1" applyFont="1" applyBorder="1" applyAlignment="1">
      <alignment horizontal="center" vertical="center" wrapText="1"/>
    </xf>
    <xf numFmtId="176" fontId="2" fillId="0" borderId="39" xfId="0" applyNumberFormat="1" applyFont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0" fillId="0" borderId="31" xfId="0" applyBorder="1" applyAlignment="1">
      <alignment vertical="center"/>
    </xf>
    <xf numFmtId="176" fontId="2" fillId="5" borderId="4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left" vertical="center" wrapText="1"/>
    </xf>
    <xf numFmtId="177" fontId="4" fillId="0" borderId="2" xfId="0" applyNumberFormat="1" applyFont="1" applyBorder="1" applyAlignment="1">
      <alignment horizontal="left" vertical="center" wrapText="1"/>
    </xf>
    <xf numFmtId="177" fontId="4" fillId="0" borderId="3" xfId="0" applyNumberFormat="1" applyFont="1" applyBorder="1" applyAlignment="1">
      <alignment horizontal="left" vertical="center" wrapText="1"/>
    </xf>
    <xf numFmtId="177" fontId="5" fillId="0" borderId="11" xfId="0" applyNumberFormat="1" applyFont="1" applyBorder="1" applyAlignment="1">
      <alignment horizontal="justify" vertical="center" wrapText="1"/>
    </xf>
    <xf numFmtId="177" fontId="5" fillId="0" borderId="34" xfId="0" applyNumberFormat="1" applyFont="1" applyBorder="1" applyAlignment="1">
      <alignment horizontal="justify" vertical="center" wrapText="1"/>
    </xf>
    <xf numFmtId="177" fontId="5" fillId="0" borderId="14" xfId="0" applyNumberFormat="1" applyFont="1" applyBorder="1" applyAlignment="1">
      <alignment horizontal="center" vertical="center" wrapText="1"/>
    </xf>
    <xf numFmtId="177" fontId="6" fillId="4" borderId="24" xfId="0" applyNumberFormat="1" applyFont="1" applyFill="1" applyBorder="1" applyAlignment="1">
      <alignment horizontal="center" vertical="center" wrapText="1"/>
    </xf>
    <xf numFmtId="177" fontId="6" fillId="4" borderId="32" xfId="0" applyNumberFormat="1" applyFont="1" applyFill="1" applyBorder="1" applyAlignment="1">
      <alignment horizontal="center" vertical="center" wrapText="1"/>
    </xf>
    <xf numFmtId="177" fontId="6" fillId="4" borderId="33" xfId="0" applyNumberFormat="1" applyFont="1" applyFill="1" applyBorder="1" applyAlignment="1">
      <alignment horizontal="center" vertical="center" wrapText="1"/>
    </xf>
    <xf numFmtId="177" fontId="6" fillId="4" borderId="18" xfId="0" applyNumberFormat="1" applyFont="1" applyFill="1" applyBorder="1" applyAlignment="1">
      <alignment horizontal="center" vertical="center" wrapText="1"/>
    </xf>
    <xf numFmtId="177" fontId="6" fillId="4" borderId="27" xfId="0" applyNumberFormat="1" applyFont="1" applyFill="1" applyBorder="1" applyAlignment="1">
      <alignment vertical="center" wrapText="1"/>
    </xf>
    <xf numFmtId="177" fontId="6" fillId="4" borderId="31" xfId="0" applyNumberFormat="1" applyFont="1" applyFill="1" applyBorder="1" applyAlignment="1">
      <alignment vertical="center" wrapText="1"/>
    </xf>
    <xf numFmtId="177" fontId="6" fillId="4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J9" sqref="J9"/>
    </sheetView>
  </sheetViews>
  <sheetFormatPr defaultRowHeight="16.5"/>
  <cols>
    <col min="4" max="4" width="16.375" customWidth="1"/>
    <col min="7" max="7" width="10" customWidth="1"/>
    <col min="8" max="8" width="19.25" customWidth="1"/>
  </cols>
  <sheetData>
    <row r="1" spans="1:8" ht="26.25">
      <c r="A1" s="93" t="s">
        <v>66</v>
      </c>
      <c r="B1" s="93"/>
      <c r="C1" s="93"/>
      <c r="D1" s="93"/>
      <c r="E1" s="93"/>
      <c r="F1" s="93"/>
      <c r="G1" s="93"/>
      <c r="H1" s="93"/>
    </row>
    <row r="2" spans="1:8" ht="17.25" thickBot="1">
      <c r="A2" s="6"/>
      <c r="B2" s="6"/>
      <c r="C2" s="6"/>
      <c r="D2" s="6"/>
      <c r="E2" s="6"/>
      <c r="F2" s="6"/>
      <c r="G2" s="6"/>
      <c r="H2" s="6"/>
    </row>
    <row r="3" spans="1:8" ht="17.25" customHeight="1" thickBot="1">
      <c r="A3" s="94" t="s">
        <v>0</v>
      </c>
      <c r="B3" s="95"/>
      <c r="C3" s="95"/>
      <c r="D3" s="96"/>
      <c r="E3" s="95" t="s">
        <v>1</v>
      </c>
      <c r="F3" s="95"/>
      <c r="G3" s="95"/>
      <c r="H3" s="96"/>
    </row>
    <row r="4" spans="1:8" ht="25.5" customHeight="1" thickTop="1" thickBot="1">
      <c r="A4" s="7" t="s">
        <v>2</v>
      </c>
      <c r="B4" s="8" t="s">
        <v>3</v>
      </c>
      <c r="C4" s="8" t="s">
        <v>4</v>
      </c>
      <c r="D4" s="9" t="s">
        <v>5</v>
      </c>
      <c r="E4" s="10" t="s">
        <v>2</v>
      </c>
      <c r="F4" s="11" t="s">
        <v>3</v>
      </c>
      <c r="G4" s="11" t="s">
        <v>4</v>
      </c>
      <c r="H4" s="12" t="s">
        <v>6</v>
      </c>
    </row>
    <row r="5" spans="1:8" ht="17.25" thickTop="1">
      <c r="A5" s="97" t="s">
        <v>29</v>
      </c>
      <c r="B5" s="13" t="s">
        <v>30</v>
      </c>
      <c r="C5" s="14" t="s">
        <v>7</v>
      </c>
      <c r="D5" s="1">
        <v>18740000</v>
      </c>
      <c r="E5" s="99" t="s">
        <v>7</v>
      </c>
      <c r="F5" s="13" t="s">
        <v>30</v>
      </c>
      <c r="G5" s="14" t="s">
        <v>7</v>
      </c>
      <c r="H5" s="15">
        <v>18740000</v>
      </c>
    </row>
    <row r="6" spans="1:8">
      <c r="A6" s="65"/>
      <c r="B6" s="16" t="s">
        <v>29</v>
      </c>
      <c r="C6" s="17" t="s">
        <v>8</v>
      </c>
      <c r="D6" s="3">
        <v>63608900</v>
      </c>
      <c r="E6" s="86"/>
      <c r="F6" s="16" t="s">
        <v>29</v>
      </c>
      <c r="G6" s="17" t="s">
        <v>8</v>
      </c>
      <c r="H6" s="18">
        <v>63608900</v>
      </c>
    </row>
    <row r="7" spans="1:8">
      <c r="A7" s="65"/>
      <c r="B7" s="16" t="s">
        <v>31</v>
      </c>
      <c r="C7" s="19" t="s">
        <v>9</v>
      </c>
      <c r="D7" s="1">
        <v>279437400</v>
      </c>
      <c r="E7" s="86"/>
      <c r="F7" s="16" t="s">
        <v>31</v>
      </c>
      <c r="G7" s="19" t="s">
        <v>9</v>
      </c>
      <c r="H7" s="20">
        <v>279437400</v>
      </c>
    </row>
    <row r="8" spans="1:8">
      <c r="A8" s="65"/>
      <c r="B8" s="16" t="s">
        <v>32</v>
      </c>
      <c r="C8" s="19" t="s">
        <v>10</v>
      </c>
      <c r="D8" s="1">
        <v>600000</v>
      </c>
      <c r="E8" s="86"/>
      <c r="F8" s="16" t="s">
        <v>32</v>
      </c>
      <c r="G8" s="19" t="s">
        <v>10</v>
      </c>
      <c r="H8" s="20">
        <v>600000</v>
      </c>
    </row>
    <row r="9" spans="1:8">
      <c r="A9" s="65"/>
      <c r="B9" s="21"/>
      <c r="C9" s="19" t="s">
        <v>11</v>
      </c>
      <c r="D9" s="1">
        <v>8700000</v>
      </c>
      <c r="E9" s="86"/>
      <c r="F9" s="21"/>
      <c r="G9" s="19" t="s">
        <v>11</v>
      </c>
      <c r="H9" s="20">
        <v>8700000</v>
      </c>
    </row>
    <row r="10" spans="1:8" ht="16.5" customHeight="1">
      <c r="A10" s="65"/>
      <c r="B10" s="84" t="s">
        <v>12</v>
      </c>
      <c r="C10" s="85"/>
      <c r="D10" s="22">
        <f>SUM(D5:D9)</f>
        <v>371086300</v>
      </c>
      <c r="E10" s="86"/>
      <c r="F10" s="84" t="s">
        <v>12</v>
      </c>
      <c r="G10" s="85"/>
      <c r="H10" s="23">
        <v>371086300</v>
      </c>
    </row>
    <row r="11" spans="1:8" ht="16.5" customHeight="1">
      <c r="A11" s="65"/>
      <c r="B11" s="24" t="s">
        <v>30</v>
      </c>
      <c r="C11" s="25" t="s">
        <v>33</v>
      </c>
      <c r="D11" s="77">
        <v>41224750</v>
      </c>
      <c r="E11" s="86"/>
      <c r="F11" s="75" t="s">
        <v>34</v>
      </c>
      <c r="G11" s="75" t="s">
        <v>35</v>
      </c>
      <c r="H11" s="79">
        <v>6960000</v>
      </c>
    </row>
    <row r="12" spans="1:8">
      <c r="A12" s="65"/>
      <c r="B12" s="26" t="s">
        <v>29</v>
      </c>
      <c r="C12" s="27" t="s">
        <v>19</v>
      </c>
      <c r="D12" s="78"/>
      <c r="E12" s="86"/>
      <c r="F12" s="76"/>
      <c r="G12" s="76"/>
      <c r="H12" s="80"/>
    </row>
    <row r="13" spans="1:8" ht="24">
      <c r="A13" s="65"/>
      <c r="B13" s="26" t="s">
        <v>36</v>
      </c>
      <c r="C13" s="16" t="s">
        <v>37</v>
      </c>
      <c r="D13" s="77">
        <v>5000000</v>
      </c>
      <c r="E13" s="86"/>
      <c r="F13" s="100" t="s">
        <v>15</v>
      </c>
      <c r="G13" s="101"/>
      <c r="H13" s="104">
        <v>6960000</v>
      </c>
    </row>
    <row r="14" spans="1:8">
      <c r="A14" s="65"/>
      <c r="B14" s="28"/>
      <c r="C14" s="27" t="s">
        <v>38</v>
      </c>
      <c r="D14" s="78"/>
      <c r="E14" s="86"/>
      <c r="F14" s="102"/>
      <c r="G14" s="103"/>
      <c r="H14" s="105"/>
    </row>
    <row r="15" spans="1:8" ht="16.5" customHeight="1">
      <c r="A15" s="98"/>
      <c r="B15" s="106" t="s">
        <v>14</v>
      </c>
      <c r="C15" s="106"/>
      <c r="D15" s="29">
        <f>D11+D13</f>
        <v>46224750</v>
      </c>
      <c r="E15" s="86"/>
      <c r="F15" s="75" t="s">
        <v>39</v>
      </c>
      <c r="G15" s="75" t="s">
        <v>40</v>
      </c>
      <c r="H15" s="79">
        <v>3000000</v>
      </c>
    </row>
    <row r="16" spans="1:8" ht="16.5" customHeight="1">
      <c r="A16" s="60"/>
      <c r="B16" s="82" t="s">
        <v>41</v>
      </c>
      <c r="C16" s="83"/>
      <c r="D16" s="30">
        <f>D10+D15</f>
        <v>417311050</v>
      </c>
      <c r="E16" s="86"/>
      <c r="F16" s="76"/>
      <c r="G16" s="76"/>
      <c r="H16" s="80"/>
    </row>
    <row r="17" spans="1:8" ht="24">
      <c r="A17" s="88" t="s">
        <v>62</v>
      </c>
      <c r="B17" s="31" t="s">
        <v>63</v>
      </c>
      <c r="C17" s="2" t="s">
        <v>64</v>
      </c>
      <c r="D17" s="4">
        <v>10403890</v>
      </c>
      <c r="E17" s="86"/>
      <c r="F17" s="75" t="s">
        <v>42</v>
      </c>
      <c r="G17" s="75" t="s">
        <v>43</v>
      </c>
      <c r="H17" s="79">
        <v>500000</v>
      </c>
    </row>
    <row r="18" spans="1:8" ht="16.5" customHeight="1">
      <c r="A18" s="89"/>
      <c r="B18" s="92" t="s">
        <v>18</v>
      </c>
      <c r="C18" s="92"/>
      <c r="D18" s="5">
        <f>SUM(D17:D17)</f>
        <v>10403890</v>
      </c>
      <c r="E18" s="86"/>
      <c r="F18" s="76"/>
      <c r="G18" s="90"/>
      <c r="H18" s="91"/>
    </row>
    <row r="19" spans="1:8" ht="24">
      <c r="A19" s="59" t="s">
        <v>16</v>
      </c>
      <c r="B19" s="32" t="s">
        <v>42</v>
      </c>
      <c r="C19" s="33" t="s">
        <v>44</v>
      </c>
      <c r="D19" s="77">
        <v>500000</v>
      </c>
      <c r="E19" s="86"/>
      <c r="F19" s="84" t="s">
        <v>17</v>
      </c>
      <c r="G19" s="85"/>
      <c r="H19" s="23">
        <v>3500000</v>
      </c>
    </row>
    <row r="20" spans="1:8" ht="16.5" customHeight="1">
      <c r="A20" s="65"/>
      <c r="B20" s="32" t="s">
        <v>45</v>
      </c>
      <c r="C20" s="19" t="s">
        <v>46</v>
      </c>
      <c r="D20" s="78"/>
      <c r="E20" s="87"/>
      <c r="F20" s="61" t="s">
        <v>47</v>
      </c>
      <c r="G20" s="69"/>
      <c r="H20" s="34">
        <f>H10+H13+H19</f>
        <v>381546300</v>
      </c>
    </row>
    <row r="21" spans="1:8" ht="16.5" customHeight="1">
      <c r="A21" s="65"/>
      <c r="B21" s="35"/>
      <c r="C21" s="36" t="s">
        <v>48</v>
      </c>
      <c r="D21" s="37">
        <v>1000000</v>
      </c>
      <c r="E21" s="70" t="s">
        <v>19</v>
      </c>
      <c r="F21" s="75" t="s">
        <v>65</v>
      </c>
      <c r="G21" s="75" t="s">
        <v>49</v>
      </c>
      <c r="H21" s="79">
        <v>41224750</v>
      </c>
    </row>
    <row r="22" spans="1:8">
      <c r="A22" s="65"/>
      <c r="B22" s="25" t="s">
        <v>39</v>
      </c>
      <c r="C22" s="75" t="s">
        <v>50</v>
      </c>
      <c r="D22" s="77">
        <v>3000000</v>
      </c>
      <c r="E22" s="86"/>
      <c r="F22" s="81"/>
      <c r="G22" s="76"/>
      <c r="H22" s="80"/>
    </row>
    <row r="23" spans="1:8" ht="16.5" customHeight="1">
      <c r="A23" s="65"/>
      <c r="B23" s="27" t="s">
        <v>16</v>
      </c>
      <c r="C23" s="76"/>
      <c r="D23" s="78"/>
      <c r="E23" s="86"/>
      <c r="F23" s="81"/>
      <c r="G23" s="75" t="s">
        <v>51</v>
      </c>
      <c r="H23" s="79">
        <v>5000000</v>
      </c>
    </row>
    <row r="24" spans="1:8" ht="16.5" customHeight="1">
      <c r="A24" s="60"/>
      <c r="B24" s="61" t="s">
        <v>20</v>
      </c>
      <c r="C24" s="69"/>
      <c r="D24" s="38">
        <f>D19+D21+D22</f>
        <v>4500000</v>
      </c>
      <c r="E24" s="86"/>
      <c r="F24" s="76"/>
      <c r="G24" s="76"/>
      <c r="H24" s="80"/>
    </row>
    <row r="25" spans="1:8" ht="16.5" customHeight="1">
      <c r="A25" s="59" t="s">
        <v>52</v>
      </c>
      <c r="B25" s="75" t="s">
        <v>34</v>
      </c>
      <c r="C25" s="75" t="s">
        <v>13</v>
      </c>
      <c r="D25" s="77">
        <v>6960000</v>
      </c>
      <c r="E25" s="86"/>
      <c r="F25" s="63" t="s">
        <v>21</v>
      </c>
      <c r="G25" s="64"/>
      <c r="H25" s="39">
        <f>H21+H23</f>
        <v>46224750</v>
      </c>
    </row>
    <row r="26" spans="1:8" ht="16.5" customHeight="1">
      <c r="A26" s="65"/>
      <c r="B26" s="76"/>
      <c r="C26" s="76"/>
      <c r="D26" s="78"/>
      <c r="E26" s="86"/>
      <c r="F26" s="75" t="s">
        <v>53</v>
      </c>
      <c r="G26" s="40" t="s">
        <v>38</v>
      </c>
      <c r="H26" s="41">
        <v>1000000</v>
      </c>
    </row>
    <row r="27" spans="1:8" ht="16.5" customHeight="1">
      <c r="A27" s="60"/>
      <c r="B27" s="61" t="s">
        <v>22</v>
      </c>
      <c r="C27" s="69"/>
      <c r="D27" s="38">
        <f>D25</f>
        <v>6960000</v>
      </c>
      <c r="E27" s="86"/>
      <c r="F27" s="81"/>
      <c r="G27" s="75" t="s">
        <v>54</v>
      </c>
      <c r="H27" s="57">
        <v>10515990</v>
      </c>
    </row>
    <row r="28" spans="1:8" ht="21" customHeight="1">
      <c r="A28" s="59" t="s">
        <v>23</v>
      </c>
      <c r="B28" s="25" t="s">
        <v>23</v>
      </c>
      <c r="C28" s="24" t="s">
        <v>24</v>
      </c>
      <c r="D28" s="42">
        <v>2000</v>
      </c>
      <c r="E28" s="86"/>
      <c r="F28" s="76"/>
      <c r="G28" s="76"/>
      <c r="H28" s="58"/>
    </row>
    <row r="29" spans="1:8" ht="16.5" customHeight="1">
      <c r="A29" s="60"/>
      <c r="B29" s="61" t="s">
        <v>25</v>
      </c>
      <c r="C29" s="62"/>
      <c r="D29" s="43">
        <f>SUM(D28)</f>
        <v>2000</v>
      </c>
      <c r="E29" s="86"/>
      <c r="F29" s="63" t="s">
        <v>55</v>
      </c>
      <c r="G29" s="64"/>
      <c r="H29" s="39">
        <f>H26+H27</f>
        <v>11515990</v>
      </c>
    </row>
    <row r="30" spans="1:8" ht="24">
      <c r="A30" s="59" t="s">
        <v>56</v>
      </c>
      <c r="B30" s="67" t="s">
        <v>57</v>
      </c>
      <c r="C30" s="44" t="s">
        <v>57</v>
      </c>
      <c r="D30" s="45">
        <v>2100275</v>
      </c>
      <c r="E30" s="87"/>
      <c r="F30" s="61" t="s">
        <v>58</v>
      </c>
      <c r="G30" s="69"/>
      <c r="H30" s="46">
        <f>H25+H29</f>
        <v>57740740</v>
      </c>
    </row>
    <row r="31" spans="1:8">
      <c r="A31" s="65"/>
      <c r="B31" s="68"/>
      <c r="C31" s="44" t="s">
        <v>59</v>
      </c>
      <c r="D31" s="45">
        <v>112100</v>
      </c>
      <c r="E31" s="70" t="s">
        <v>60</v>
      </c>
      <c r="F31" s="19" t="s">
        <v>60</v>
      </c>
      <c r="G31" s="19" t="s">
        <v>60</v>
      </c>
      <c r="H31" s="20">
        <v>2102275</v>
      </c>
    </row>
    <row r="32" spans="1:8" ht="17.25" customHeight="1" thickBot="1">
      <c r="A32" s="66"/>
      <c r="B32" s="72" t="s">
        <v>26</v>
      </c>
      <c r="C32" s="73"/>
      <c r="D32" s="47">
        <f>D30+D31</f>
        <v>2212375</v>
      </c>
      <c r="E32" s="71"/>
      <c r="F32" s="72" t="s">
        <v>61</v>
      </c>
      <c r="G32" s="74"/>
      <c r="H32" s="48">
        <f>H31</f>
        <v>2102275</v>
      </c>
    </row>
    <row r="33" spans="1:8" ht="18" thickTop="1" thickBot="1">
      <c r="A33" s="51" t="s">
        <v>27</v>
      </c>
      <c r="B33" s="52"/>
      <c r="C33" s="53"/>
      <c r="D33" s="49">
        <f>D16+D18+D24+D27+D29+D32</f>
        <v>441389315</v>
      </c>
      <c r="E33" s="54" t="s">
        <v>28</v>
      </c>
      <c r="F33" s="55"/>
      <c r="G33" s="56"/>
      <c r="H33" s="50">
        <f>H20+H30+H32</f>
        <v>441389315</v>
      </c>
    </row>
  </sheetData>
  <mergeCells count="57">
    <mergeCell ref="A1:H1"/>
    <mergeCell ref="A3:D3"/>
    <mergeCell ref="E3:H3"/>
    <mergeCell ref="A5:A16"/>
    <mergeCell ref="E5:E20"/>
    <mergeCell ref="B10:C10"/>
    <mergeCell ref="F10:G10"/>
    <mergeCell ref="D11:D12"/>
    <mergeCell ref="F11:F12"/>
    <mergeCell ref="G11:G12"/>
    <mergeCell ref="H11:H12"/>
    <mergeCell ref="D13:D14"/>
    <mergeCell ref="F13:G14"/>
    <mergeCell ref="H13:H14"/>
    <mergeCell ref="B15:C15"/>
    <mergeCell ref="F15:F16"/>
    <mergeCell ref="G15:G16"/>
    <mergeCell ref="H15:H16"/>
    <mergeCell ref="B16:C16"/>
    <mergeCell ref="A19:A24"/>
    <mergeCell ref="D19:D20"/>
    <mergeCell ref="F19:G19"/>
    <mergeCell ref="F20:G20"/>
    <mergeCell ref="E21:E30"/>
    <mergeCell ref="A17:A18"/>
    <mergeCell ref="F17:F18"/>
    <mergeCell ref="G17:G18"/>
    <mergeCell ref="H17:H18"/>
    <mergeCell ref="B18:C18"/>
    <mergeCell ref="H21:H22"/>
    <mergeCell ref="C22:C23"/>
    <mergeCell ref="D22:D23"/>
    <mergeCell ref="G23:G24"/>
    <mergeCell ref="H23:H24"/>
    <mergeCell ref="B24:C24"/>
    <mergeCell ref="F25:G25"/>
    <mergeCell ref="F26:F28"/>
    <mergeCell ref="B27:C27"/>
    <mergeCell ref="G27:G28"/>
    <mergeCell ref="F21:F24"/>
    <mergeCell ref="G21:G22"/>
    <mergeCell ref="A33:C33"/>
    <mergeCell ref="E33:G33"/>
    <mergeCell ref="H27:H28"/>
    <mergeCell ref="A28:A29"/>
    <mergeCell ref="B29:C29"/>
    <mergeCell ref="F29:G29"/>
    <mergeCell ref="A30:A32"/>
    <mergeCell ref="B30:B31"/>
    <mergeCell ref="F30:G30"/>
    <mergeCell ref="E31:E32"/>
    <mergeCell ref="B32:C32"/>
    <mergeCell ref="F32:G32"/>
    <mergeCell ref="A25:A27"/>
    <mergeCell ref="B25:B26"/>
    <mergeCell ref="C25:C26"/>
    <mergeCell ref="D25:D2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2017-07-08T08:45:29Z</cp:lastPrinted>
  <dcterms:created xsi:type="dcterms:W3CDTF">2014-03-05T10:31:42Z</dcterms:created>
  <dcterms:modified xsi:type="dcterms:W3CDTF">2017-07-11T01:16:31Z</dcterms:modified>
</cp:coreProperties>
</file>